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17.3月度FA記録会\"/>
    </mc:Choice>
  </mc:AlternateContent>
  <xr:revisionPtr revIDLastSave="0" documentId="13_ncr:1_{05516B32-FCF9-407A-A9AE-AD17C4077F10}" xr6:coauthVersionLast="47" xr6:coauthVersionMax="47" xr10:uidLastSave="{00000000-0000-0000-0000-000000000000}"/>
  <bookViews>
    <workbookView xWindow="825" yWindow="0" windowWidth="15495" windowHeight="15135" xr2:uid="{00000000-000D-0000-FFFF-FFFF00000000}"/>
  </bookViews>
  <sheets>
    <sheet name="申込書" sheetId="14" r:id="rId1"/>
  </sheets>
  <definedNames>
    <definedName name="_xlnm.Print_Area" localSheetId="0">申込書!$A$1:$L$31</definedName>
  </definedNames>
  <calcPr calcId="191029"/>
</workbook>
</file>

<file path=xl/calcChain.xml><?xml version="1.0" encoding="utf-8"?>
<calcChain xmlns="http://schemas.openxmlformats.org/spreadsheetml/2006/main">
  <c r="S24" i="14" l="1"/>
  <c r="K31" i="14" s="1"/>
  <c r="S23" i="14"/>
  <c r="L30" i="14" s="1"/>
  <c r="S20" i="14"/>
  <c r="K29" i="14" s="1"/>
  <c r="S19" i="14"/>
  <c r="L28" i="14" s="1"/>
  <c r="S16" i="14"/>
  <c r="S15" i="14"/>
  <c r="S14" i="14"/>
  <c r="S13" i="14"/>
  <c r="S12" i="14"/>
  <c r="H3" i="14"/>
  <c r="N18" i="14" l="1"/>
  <c r="S22" i="14" s="1"/>
  <c r="K30" i="14" s="1"/>
  <c r="K27" i="14"/>
  <c r="L26" i="14"/>
  <c r="K26" i="14"/>
  <c r="N14" i="14"/>
  <c r="N15" i="14"/>
  <c r="S17" i="14" s="1"/>
  <c r="O28" i="14" s="1"/>
  <c r="N16" i="14"/>
  <c r="S18" i="14" s="1"/>
  <c r="K28" i="14" s="1"/>
  <c r="N17" i="14"/>
  <c r="S21" i="14" s="1"/>
  <c r="L29" i="14" s="1"/>
  <c r="N19" i="14"/>
  <c r="S25" i="14" s="1"/>
  <c r="L31" i="14" s="1"/>
  <c r="N20" i="14"/>
  <c r="N21" i="14"/>
  <c r="N22" i="14"/>
  <c r="N23" i="14"/>
  <c r="N24" i="14"/>
  <c r="N13" i="14"/>
  <c r="K25" i="14" s="1"/>
  <c r="E20" i="14"/>
  <c r="F21" i="14"/>
  <c r="E23" i="14"/>
  <c r="F24" i="14"/>
  <c r="E24" i="14"/>
  <c r="E21" i="14"/>
  <c r="F23" i="14"/>
  <c r="E22" i="14"/>
  <c r="F20" i="14"/>
  <c r="F22" i="14"/>
  <c r="E13" i="14"/>
  <c r="E14" i="14"/>
  <c r="F13" i="14"/>
  <c r="F14" i="14"/>
  <c r="F15" i="14"/>
  <c r="F18" i="14"/>
  <c r="E18" i="14"/>
  <c r="F19" i="14"/>
  <c r="F17" i="14"/>
  <c r="E16" i="14"/>
  <c r="E17" i="14"/>
  <c r="E19" i="14"/>
  <c r="E15" i="14"/>
  <c r="F16" i="14"/>
  <c r="L27" i="14" l="1"/>
  <c r="O26" i="14"/>
  <c r="E26" i="14" s="1"/>
  <c r="H26" i="14" s="1"/>
  <c r="O27" i="14"/>
  <c r="L25" i="14"/>
  <c r="P26" i="14" l="1"/>
  <c r="E28" i="14"/>
  <c r="O29" i="14"/>
  <c r="E27" i="14"/>
  <c r="H27" i="14" s="1"/>
  <c r="H28" i="14" l="1"/>
  <c r="H29" i="14" s="1"/>
  <c r="P27" i="14"/>
  <c r="E29" i="14"/>
  <c r="P28" i="14" l="1"/>
  <c r="P29" i="14" s="1"/>
</calcChain>
</file>

<file path=xl/sharedStrings.xml><?xml version="1.0" encoding="utf-8"?>
<sst xmlns="http://schemas.openxmlformats.org/spreadsheetml/2006/main" count="83" uniqueCount="79">
  <si>
    <t>性別</t>
    <rPh sb="0" eb="2">
      <t>セイベツ</t>
    </rPh>
    <phoneticPr fontId="2"/>
  </si>
  <si>
    <t>競技種目</t>
    <rPh sb="0" eb="2">
      <t>キョウギ</t>
    </rPh>
    <rPh sb="2" eb="4">
      <t>シュモク</t>
    </rPh>
    <phoneticPr fontId="2"/>
  </si>
  <si>
    <t>バッジ種類</t>
    <rPh sb="3" eb="5">
      <t>シュルイ</t>
    </rPh>
    <phoneticPr fontId="2"/>
  </si>
  <si>
    <t>名</t>
    <rPh sb="0" eb="1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</si>
  <si>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</si>
  <si>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申　込　所　属　名</t>
    <rPh sb="0" eb="1">
      <t>サル</t>
    </rPh>
    <rPh sb="2" eb="3">
      <t>コミ</t>
    </rPh>
    <rPh sb="4" eb="5">
      <t>トコロ</t>
    </rPh>
    <rPh sb="6" eb="7">
      <t>ゾク</t>
    </rPh>
    <rPh sb="8" eb="9">
      <t>メイ</t>
    </rPh>
    <phoneticPr fontId="2"/>
  </si>
  <si>
    <t>）　参加申込書</t>
    <rPh sb="2" eb="4">
      <t>サンカ</t>
    </rPh>
    <rPh sb="4" eb="7">
      <t>モウシコミショ</t>
    </rPh>
    <phoneticPr fontId="2"/>
  </si>
  <si>
    <t>フ  リ  ガ  ナ</t>
    <phoneticPr fontId="2"/>
  </si>
  <si>
    <t>＝</t>
    <phoneticPr fontId="2"/>
  </si>
  <si>
    <t>（　　</t>
    <phoneticPr fontId="2"/>
  </si>
  <si>
    <t>参加料合計</t>
    <rPh sb="0" eb="3">
      <t>サンカリョウ</t>
    </rPh>
    <rPh sb="3" eb="5">
      <t>ゴウケイ</t>
    </rPh>
    <phoneticPr fontId="2"/>
  </si>
  <si>
    <t>・個人情報の取り扱いについて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</si>
  <si>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　本連盟「個人情報保護法」及び「肖像権」に関する取り扱いについてに基づいて行う。</t>
    <rPh sb="1" eb="2">
      <t>ホン</t>
    </rPh>
    <rPh sb="2" eb="4">
      <t>レンメイ</t>
    </rPh>
    <rPh sb="5" eb="7">
      <t>コジン</t>
    </rPh>
    <rPh sb="7" eb="9">
      <t>ジョウホウ</t>
    </rPh>
    <rPh sb="9" eb="12">
      <t>ホゴホウ</t>
    </rPh>
    <rPh sb="33" eb="35">
      <t>モトズ</t>
    </rPh>
    <rPh sb="37" eb="38">
      <t>オコナ</t>
    </rPh>
    <phoneticPr fontId="2"/>
  </si>
  <si>
    <t>氏</t>
    <rPh sb="0" eb="1">
      <t>シ</t>
    </rPh>
    <phoneticPr fontId="2"/>
  </si>
  <si>
    <t>少年計</t>
    <rPh sb="0" eb="2">
      <t>ショウネン</t>
    </rPh>
    <rPh sb="2" eb="3">
      <t>ケイ</t>
    </rPh>
    <phoneticPr fontId="2"/>
  </si>
  <si>
    <t>一般計</t>
    <rPh sb="0" eb="2">
      <t>イッパン</t>
    </rPh>
    <rPh sb="2" eb="3">
      <t>ケイ</t>
    </rPh>
    <phoneticPr fontId="2"/>
  </si>
  <si>
    <t>参 加 者 総 数</t>
    <rPh sb="0" eb="1">
      <t>サン</t>
    </rPh>
    <rPh sb="2" eb="3">
      <t>カ</t>
    </rPh>
    <rPh sb="4" eb="5">
      <t>モノ</t>
    </rPh>
    <rPh sb="6" eb="7">
      <t>フサ</t>
    </rPh>
    <rPh sb="8" eb="9">
      <t>カズ</t>
    </rPh>
    <phoneticPr fontId="2"/>
  </si>
  <si>
    <t>総括表</t>
    <rPh sb="0" eb="1">
      <t>フサ</t>
    </rPh>
    <rPh sb="1" eb="2">
      <t>カツ</t>
    </rPh>
    <rPh sb="2" eb="3">
      <t>ヒョウ</t>
    </rPh>
    <phoneticPr fontId="2"/>
  </si>
  <si>
    <t>派遣競技役員名</t>
  </si>
  <si>
    <t>携帯電話番号</t>
    <rPh sb="0" eb="2">
      <t>ケイタイ</t>
    </rPh>
    <rPh sb="2" eb="4">
      <t>デンワ</t>
    </rPh>
    <rPh sb="4" eb="6">
      <t>バンゴウ</t>
    </rPh>
    <phoneticPr fontId="2"/>
  </si>
  <si>
    <t>PCアドレス</t>
    <phoneticPr fontId="2"/>
  </si>
  <si>
    <t>春季フィールドアーチェリー大会</t>
    <rPh sb="0" eb="2">
      <t>シュンキ</t>
    </rPh>
    <rPh sb="13" eb="15">
      <t>タイカイ</t>
    </rPh>
    <phoneticPr fontId="2"/>
  </si>
  <si>
    <t>全日選考フィールド記録会　10月度</t>
    <rPh sb="0" eb="2">
      <t>ゼンニチ</t>
    </rPh>
    <rPh sb="2" eb="4">
      <t>センコウ</t>
    </rPh>
    <rPh sb="9" eb="12">
      <t>キロクカイ</t>
    </rPh>
    <phoneticPr fontId="2"/>
  </si>
  <si>
    <t>グリーン</t>
    <phoneticPr fontId="2"/>
  </si>
  <si>
    <t>ブロンズ</t>
    <phoneticPr fontId="2"/>
  </si>
  <si>
    <t>シルバー</t>
    <phoneticPr fontId="2"/>
  </si>
  <si>
    <t>ゴールド</t>
    <phoneticPr fontId="2"/>
  </si>
  <si>
    <t>申請中</t>
    <rPh sb="0" eb="3">
      <t>シンセイチュウ</t>
    </rPh>
    <phoneticPr fontId="2"/>
  </si>
  <si>
    <t>パープル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</si>
  <si>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</si>
  <si>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</si>
  <si>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成年RC</t>
    <rPh sb="0" eb="1">
      <t>ナ</t>
    </rPh>
    <rPh sb="1" eb="2">
      <t>ネン</t>
    </rPh>
    <phoneticPr fontId="2"/>
  </si>
  <si>
    <t>少年RC</t>
    <phoneticPr fontId="2"/>
  </si>
  <si>
    <t>↓人数</t>
    <rPh sb="1" eb="3">
      <t>ニンズウ</t>
    </rPh>
    <phoneticPr fontId="2"/>
  </si>
  <si>
    <t>成年RC男</t>
    <rPh sb="0" eb="2">
      <t>セイネン</t>
    </rPh>
    <rPh sb="4" eb="5">
      <t>オトコ</t>
    </rPh>
    <phoneticPr fontId="2"/>
  </si>
  <si>
    <t>成年RC女</t>
    <rPh sb="0" eb="2">
      <t>セイネン</t>
    </rPh>
    <rPh sb="4" eb="5">
      <t>オンナ</t>
    </rPh>
    <phoneticPr fontId="2"/>
  </si>
  <si>
    <t>少年RC男</t>
    <rPh sb="0" eb="2">
      <t>ショウネン</t>
    </rPh>
    <phoneticPr fontId="2"/>
  </si>
  <si>
    <t>少年RC女</t>
    <rPh sb="0" eb="2">
      <t>ショウネン</t>
    </rPh>
    <rPh sb="4" eb="5">
      <t>オンナ</t>
    </rPh>
    <phoneticPr fontId="2"/>
  </si>
  <si>
    <t xml:space="preserve"> 性別・競技種目・バッジ種類欄は、クリックすると 「▼」 が表記されますので、箇条から選択して下さい。</t>
    <rPh sb="1" eb="3">
      <t>セイベツ</t>
    </rPh>
    <rPh sb="4" eb="6">
      <t>キョウギ</t>
    </rPh>
    <rPh sb="6" eb="8">
      <t>シュモク</t>
    </rPh>
    <rPh sb="12" eb="14">
      <t>シュルイ</t>
    </rPh>
    <rPh sb="14" eb="15">
      <t>ラン</t>
    </rPh>
    <rPh sb="30" eb="32">
      <t>ヒョウキ</t>
    </rPh>
    <rPh sb="39" eb="41">
      <t>カジョウ</t>
    </rPh>
    <rPh sb="43" eb="45">
      <t>センタク</t>
    </rPh>
    <rPh sb="47" eb="48">
      <t>クダ</t>
    </rPh>
    <phoneticPr fontId="2"/>
  </si>
  <si>
    <t>注３：氏名を漢字で入力するとフリガナが自動で表示されます。特殊な読み方は訂正してください。</t>
    <rPh sb="0" eb="1">
      <t>チュウ</t>
    </rPh>
    <rPh sb="3" eb="5">
      <t>シメイ</t>
    </rPh>
    <rPh sb="6" eb="8">
      <t>カンジ</t>
    </rPh>
    <rPh sb="9" eb="11">
      <t>ニュウリョク</t>
    </rPh>
    <rPh sb="19" eb="21">
      <t>ジドウ</t>
    </rPh>
    <rPh sb="22" eb="24">
      <t>ヒョウジ</t>
    </rPh>
    <rPh sb="29" eb="31">
      <t>トクシュ</t>
    </rPh>
    <rPh sb="32" eb="33">
      <t>ヨ</t>
    </rPh>
    <rPh sb="34" eb="35">
      <t>カタ</t>
    </rPh>
    <rPh sb="36" eb="38">
      <t>テイセイ</t>
    </rPh>
    <phoneticPr fontId="2"/>
  </si>
  <si>
    <t>大会当日、荒天等で開催の有無を連絡することがあります。</t>
    <rPh sb="0" eb="2">
      <t>タイカイ</t>
    </rPh>
    <rPh sb="2" eb="4">
      <t>トウジツ</t>
    </rPh>
    <rPh sb="5" eb="7">
      <t>コウテン</t>
    </rPh>
    <rPh sb="7" eb="8">
      <t>トウ</t>
    </rPh>
    <rPh sb="9" eb="11">
      <t>カイサイ</t>
    </rPh>
    <rPh sb="12" eb="14">
      <t>ウム</t>
    </rPh>
    <rPh sb="15" eb="17">
      <t>レンラク</t>
    </rPh>
    <phoneticPr fontId="2"/>
  </si>
  <si>
    <t xml:space="preserve">      社会人・大学生</t>
    <rPh sb="6" eb="9">
      <t>シャカイジン</t>
    </rPh>
    <rPh sb="10" eb="13">
      <t>ダイガクセイ</t>
    </rPh>
    <phoneticPr fontId="2"/>
  </si>
  <si>
    <t>・中高校生の場合、代表者名は「顧問名」を記す。</t>
    <rPh sb="1" eb="2">
      <t>ナカ</t>
    </rPh>
    <rPh sb="2" eb="4">
      <t>コウコウ</t>
    </rPh>
    <rPh sb="4" eb="5">
      <t>セイ</t>
    </rPh>
    <rPh sb="6" eb="8">
      <t>バアイ</t>
    </rPh>
    <rPh sb="9" eb="12">
      <t>ダイヒョウシャ</t>
    </rPh>
    <rPh sb="12" eb="13">
      <t>メイ</t>
    </rPh>
    <rPh sb="15" eb="17">
      <t>コモン</t>
    </rPh>
    <rPh sb="17" eb="18">
      <t>メイ</t>
    </rPh>
    <rPh sb="20" eb="21">
      <t>キ</t>
    </rPh>
    <phoneticPr fontId="2"/>
  </si>
  <si>
    <t>全日選考フィールド記録会　３月度</t>
    <rPh sb="0" eb="2">
      <t>ゼンニチ</t>
    </rPh>
    <rPh sb="2" eb="4">
      <t>センコウ</t>
    </rPh>
    <rPh sb="9" eb="12">
      <t>キロクカイ</t>
    </rPh>
    <phoneticPr fontId="2"/>
  </si>
  <si>
    <t>ホワイト</t>
    <phoneticPr fontId="2"/>
  </si>
  <si>
    <r>
      <t>注１：バッジ種類欄はフィールド競技のスターバッジの種類を記載のこと。</t>
    </r>
    <r>
      <rPr>
        <sz val="9"/>
        <rFont val="ＭＳ Ｐゴシック"/>
        <family val="3"/>
        <charset val="128"/>
      </rPr>
      <t>（グリーンバッジは、ターゲット競技と共通）</t>
    </r>
    <rPh sb="0" eb="1">
      <t>チュウ</t>
    </rPh>
    <rPh sb="49" eb="51">
      <t>キョウギ</t>
    </rPh>
    <rPh sb="52" eb="54">
      <t>キョウツウ</t>
    </rPh>
    <phoneticPr fontId="2"/>
  </si>
  <si>
    <t>全日選考フィールド記録会　11月度</t>
    <rPh sb="0" eb="2">
      <t>ゼンニチ</t>
    </rPh>
    <rPh sb="2" eb="4">
      <t>センコウ</t>
    </rPh>
    <rPh sb="9" eb="12">
      <t>キロクカイ</t>
    </rPh>
    <phoneticPr fontId="2"/>
  </si>
  <si>
    <t>全ア連登録番号</t>
    <rPh sb="0" eb="1">
      <t>ゼン</t>
    </rPh>
    <rPh sb="2" eb="3">
      <t>レン</t>
    </rPh>
    <rPh sb="3" eb="5">
      <t>トウロク</t>
    </rPh>
    <rPh sb="5" eb="7">
      <t>バンゴウ</t>
    </rPh>
    <phoneticPr fontId="2"/>
  </si>
  <si>
    <t>　番号は、８桁です。シフト「７」の｢’」の後に､'000と記すと消えません。</t>
    <rPh sb="1" eb="3">
      <t>バンゴウ</t>
    </rPh>
    <rPh sb="6" eb="7">
      <t>ケタ</t>
    </rPh>
    <rPh sb="21" eb="22">
      <t>アト</t>
    </rPh>
    <rPh sb="29" eb="30">
      <t>キ</t>
    </rPh>
    <rPh sb="32" eb="33">
      <t>キ</t>
    </rPh>
    <phoneticPr fontId="2"/>
  </si>
  <si>
    <r>
      <rPr>
        <b/>
        <sz val="18"/>
        <color indexed="60"/>
        <rFont val="Meiryo UI"/>
        <family val="3"/>
        <charset val="128"/>
      </rPr>
      <t>他府県・学ア連からのエントリー者：</t>
    </r>
    <r>
      <rPr>
        <b/>
        <sz val="18"/>
        <color indexed="62"/>
        <rFont val="Meiryo UI"/>
        <family val="3"/>
        <charset val="128"/>
      </rPr>
      <t>エントリーする者の中から、代表者名を記す。</t>
    </r>
    <rPh sb="4" eb="5">
      <t>ガク</t>
    </rPh>
    <rPh sb="6" eb="7">
      <t>レン</t>
    </rPh>
    <phoneticPr fontId="2"/>
  </si>
  <si>
    <t>氏名を入力後、性別、競技種目、バッジ種類を選択すると、人数及び参加料総括表に自動的に計算されます。</t>
    <phoneticPr fontId="2"/>
  </si>
  <si>
    <t>全日選考フィールド記録会　７月度</t>
    <rPh sb="0" eb="2">
      <t>ゼンニチ</t>
    </rPh>
    <rPh sb="2" eb="4">
      <t>センコウ</t>
    </rPh>
    <rPh sb="9" eb="12">
      <t>キロクカイ</t>
    </rPh>
    <phoneticPr fontId="2"/>
  </si>
  <si>
    <t>少年BB男</t>
    <phoneticPr fontId="2"/>
  </si>
  <si>
    <t>少年BB女</t>
    <rPh sb="4" eb="5">
      <t>オンナ</t>
    </rPh>
    <phoneticPr fontId="2"/>
  </si>
  <si>
    <t>少年ＢＢ</t>
    <rPh sb="0" eb="2">
      <t>ショウネン</t>
    </rPh>
    <phoneticPr fontId="2"/>
  </si>
  <si>
    <t>少年BB</t>
    <rPh sb="0" eb="2">
      <t>ショウネン</t>
    </rPh>
    <phoneticPr fontId="2"/>
  </si>
  <si>
    <t xml:space="preserve">  申込締切 ：</t>
    <phoneticPr fontId="2"/>
  </si>
  <si>
    <t>競技開催日：</t>
    <rPh sb="0" eb="2">
      <t>キョウギ</t>
    </rPh>
    <rPh sb="2" eb="5">
      <t>カイサイビ</t>
    </rPh>
    <phoneticPr fontId="2"/>
  </si>
  <si>
    <t>注２：参加費は当日徴収。不参加の場合、後日参加料は事務局へ振り込むこと。</t>
    <rPh sb="0" eb="1">
      <t>チュウ</t>
    </rPh>
    <rPh sb="25" eb="28">
      <t>ジムキョク</t>
    </rPh>
    <rPh sb="29" eb="30">
      <t>フ</t>
    </rPh>
    <rPh sb="31" eb="32">
      <t>コ</t>
    </rPh>
    <phoneticPr fontId="2"/>
  </si>
  <si>
    <t>成年ＲＣ</t>
  </si>
  <si>
    <t>少年ＲＣ</t>
    <rPh sb="0" eb="2">
      <t>ショウネン</t>
    </rPh>
    <phoneticPr fontId="2"/>
  </si>
  <si>
    <t>成年CP男</t>
    <phoneticPr fontId="2"/>
  </si>
  <si>
    <t>成年CP女</t>
    <rPh sb="4" eb="5">
      <t>オンナ</t>
    </rPh>
    <phoneticPr fontId="2"/>
  </si>
  <si>
    <t>成年BB男</t>
    <rPh sb="4" eb="5">
      <t>オトコ</t>
    </rPh>
    <phoneticPr fontId="2"/>
  </si>
  <si>
    <t>成年BB女</t>
    <rPh sb="4" eb="5">
      <t>オンナ</t>
    </rPh>
    <phoneticPr fontId="2"/>
  </si>
  <si>
    <t>中学RC男</t>
    <phoneticPr fontId="2"/>
  </si>
  <si>
    <t>中学RC女</t>
    <rPh sb="4" eb="5">
      <t>オンナ</t>
    </rPh>
    <phoneticPr fontId="2"/>
  </si>
  <si>
    <t>中学BB男</t>
  </si>
  <si>
    <t>中学BB女</t>
    <rPh sb="4" eb="5">
      <t>オンナ</t>
    </rPh>
    <phoneticPr fontId="2"/>
  </si>
  <si>
    <t>中学生</t>
    <phoneticPr fontId="2"/>
  </si>
  <si>
    <t xml:space="preserve">      少年</t>
    <rPh sb="6" eb="8">
      <t>ショウネン</t>
    </rPh>
    <phoneticPr fontId="2"/>
  </si>
  <si>
    <t>成年CP</t>
    <phoneticPr fontId="2"/>
  </si>
  <si>
    <t>成年BB</t>
    <phoneticPr fontId="2"/>
  </si>
  <si>
    <t>中学ＲＣ</t>
    <rPh sb="0" eb="2">
      <t>チュウガク</t>
    </rPh>
    <phoneticPr fontId="2"/>
  </si>
  <si>
    <t>中学ＢＢ</t>
    <rPh sb="0" eb="2">
      <t>チュウガク</t>
    </rPh>
    <phoneticPr fontId="2"/>
  </si>
  <si>
    <t>中学RC</t>
    <phoneticPr fontId="2"/>
  </si>
  <si>
    <t>中学BB</t>
    <phoneticPr fontId="2"/>
  </si>
  <si>
    <t>中学計</t>
    <rPh sb="0" eb="2">
      <t>チュウガク</t>
    </rPh>
    <rPh sb="2" eb="3">
      <t>ケイ</t>
    </rPh>
    <phoneticPr fontId="2"/>
  </si>
  <si>
    <t>全日選考フィールド記録会　３月度</t>
    <rPh sb="0" eb="1">
      <t>ゼン</t>
    </rPh>
    <rPh sb="1" eb="2">
      <t>ニチ</t>
    </rPh>
    <rPh sb="2" eb="4">
      <t>センコウ</t>
    </rPh>
    <rPh sb="9" eb="11">
      <t>キロク</t>
    </rPh>
    <rPh sb="11" eb="12">
      <t>カイ</t>
    </rPh>
    <rPh sb="14" eb="16">
      <t>ガツド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</si>
</sst>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0&quot;名&quot;"/>
    <numFmt numFmtId="178" formatCode="#,##0&quot;円&quot;"/>
    <numFmt numFmtId="179" formatCode="&quot;女　&quot;0&quot;名&quot;"/>
    <numFmt numFmtId="180" formatCode="&quot;男　&quot;0&quot;名&quot;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HGP創英ﾌﾟﾚｾﾞﾝｽEB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HGSｺﾞｼｯｸM"/>
      <family val="3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4"/>
      <color indexed="10"/>
      <name val="HGS創英角ｺﾞｼｯｸUB"/>
      <family val="3"/>
      <charset val="128"/>
    </font>
    <font>
      <sz val="14"/>
      <name val="ＭＳ Ｐ明朝"/>
      <family val="1"/>
      <charset val="128"/>
    </font>
    <font>
      <b/>
      <sz val="18"/>
      <color indexed="62"/>
      <name val="Meiryo UI"/>
      <family val="3"/>
      <charset val="128"/>
    </font>
    <font>
      <b/>
      <sz val="18"/>
      <color indexed="60"/>
      <name val="Meiryo UI"/>
      <family val="3"/>
      <charset val="128"/>
    </font>
    <font>
      <b/>
      <sz val="18"/>
      <color rgb="FFC00000"/>
      <name val="Meiryo UI"/>
      <family val="3"/>
      <charset val="128"/>
    </font>
    <font>
      <sz val="18"/>
      <color rgb="FFC00000"/>
      <name val="ＤＨＰ特太ゴシック体"/>
      <family val="3"/>
      <charset val="128"/>
    </font>
    <font>
      <b/>
      <sz val="14"/>
      <color theme="0"/>
      <name val="HG丸ｺﾞｼｯｸM-PRO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0" fontId="11" fillId="0" borderId="0" xfId="2" quotePrefix="1" applyFont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20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16" fillId="0" borderId="0" xfId="0" applyFont="1"/>
    <xf numFmtId="0" fontId="19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25" fillId="0" borderId="0" xfId="0" applyFont="1"/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/>
    </xf>
    <xf numFmtId="56" fontId="10" fillId="0" borderId="11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3" fontId="20" fillId="0" borderId="0" xfId="0" applyNumberFormat="1" applyFont="1" applyAlignment="1">
      <alignment horizontal="right" vertical="center"/>
    </xf>
    <xf numFmtId="177" fontId="19" fillId="0" borderId="7" xfId="0" applyNumberFormat="1" applyFont="1" applyBorder="1" applyAlignment="1">
      <alignment horizontal="right" vertical="center"/>
    </xf>
    <xf numFmtId="177" fontId="22" fillId="0" borderId="2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179" fontId="19" fillId="0" borderId="32" xfId="0" applyNumberFormat="1" applyFont="1" applyBorder="1" applyAlignment="1">
      <alignment horizontal="right" vertical="center" shrinkToFit="1"/>
    </xf>
    <xf numFmtId="179" fontId="19" fillId="0" borderId="33" xfId="0" applyNumberFormat="1" applyFont="1" applyBorder="1" applyAlignment="1">
      <alignment horizontal="right" vertical="center" shrinkToFit="1"/>
    </xf>
    <xf numFmtId="179" fontId="19" fillId="0" borderId="34" xfId="0" applyNumberFormat="1" applyFont="1" applyBorder="1" applyAlignment="1">
      <alignment horizontal="right" vertical="center" shrinkToFit="1"/>
    </xf>
    <xf numFmtId="0" fontId="16" fillId="0" borderId="5" xfId="0" applyFont="1" applyBorder="1" applyAlignment="1">
      <alignment horizontal="justify" vertical="center"/>
    </xf>
    <xf numFmtId="0" fontId="16" fillId="0" borderId="9" xfId="0" applyFont="1" applyBorder="1" applyAlignment="1">
      <alignment horizontal="justify" vertical="center"/>
    </xf>
    <xf numFmtId="0" fontId="16" fillId="0" borderId="15" xfId="0" applyFont="1" applyBorder="1" applyAlignment="1">
      <alignment horizontal="justify" vertical="center"/>
    </xf>
    <xf numFmtId="180" fontId="19" fillId="0" borderId="35" xfId="0" applyNumberFormat="1" applyFont="1" applyBorder="1" applyAlignment="1">
      <alignment horizontal="right" vertical="center" shrinkToFit="1"/>
    </xf>
    <xf numFmtId="180" fontId="19" fillId="0" borderId="36" xfId="0" applyNumberFormat="1" applyFont="1" applyBorder="1" applyAlignment="1">
      <alignment horizontal="right" vertical="center" shrinkToFit="1"/>
    </xf>
    <xf numFmtId="180" fontId="19" fillId="0" borderId="37" xfId="0" applyNumberFormat="1" applyFont="1" applyBorder="1" applyAlignment="1">
      <alignment horizontal="right" vertical="center" shrinkToFit="1"/>
    </xf>
    <xf numFmtId="180" fontId="19" fillId="0" borderId="38" xfId="0" applyNumberFormat="1" applyFont="1" applyBorder="1" applyAlignment="1">
      <alignment horizontal="right" vertical="center" shrinkToFit="1"/>
    </xf>
    <xf numFmtId="177" fontId="19" fillId="0" borderId="0" xfId="0" applyNumberFormat="1" applyFont="1" applyAlignment="1">
      <alignment horizontal="right" vertical="center"/>
    </xf>
    <xf numFmtId="177" fontId="19" fillId="0" borderId="6" xfId="0" applyNumberFormat="1" applyFont="1" applyBorder="1" applyAlignment="1">
      <alignment horizontal="right" vertical="center"/>
    </xf>
    <xf numFmtId="3" fontId="20" fillId="0" borderId="6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right" vertical="center"/>
    </xf>
    <xf numFmtId="176" fontId="28" fillId="0" borderId="11" xfId="0" applyNumberFormat="1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16" fillId="0" borderId="28" xfId="0" applyFont="1" applyBorder="1" applyAlignment="1">
      <alignment horizontal="right" vertical="center" textRotation="255"/>
    </xf>
    <xf numFmtId="0" fontId="16" fillId="0" borderId="29" xfId="0" applyFont="1" applyBorder="1" applyAlignment="1">
      <alignment horizontal="right" vertical="center" textRotation="255"/>
    </xf>
    <xf numFmtId="0" fontId="16" fillId="0" borderId="30" xfId="0" applyFont="1" applyBorder="1" applyAlignment="1">
      <alignment horizontal="right" vertical="center" textRotation="255"/>
    </xf>
    <xf numFmtId="0" fontId="7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23" xfId="0" applyNumberFormat="1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18" xfId="0" applyFont="1" applyBorder="1" applyAlignment="1">
      <alignment horizontal="left" vertical="center" indent="2"/>
    </xf>
    <xf numFmtId="0" fontId="7" fillId="0" borderId="19" xfId="0" applyFont="1" applyBorder="1" applyAlignment="1">
      <alignment horizontal="left" vertical="center" indent="2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8" fontId="22" fillId="0" borderId="26" xfId="0" applyNumberFormat="1" applyFont="1" applyBorder="1" applyAlignment="1">
      <alignment horizontal="right" vertical="center"/>
    </xf>
    <xf numFmtId="178" fontId="22" fillId="0" borderId="27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19" fillId="0" borderId="0" xfId="0" applyNumberFormat="1" applyFont="1" applyAlignment="1">
      <alignment horizontal="right" vertical="center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178" fontId="19" fillId="0" borderId="0" xfId="0" applyNumberFormat="1" applyFont="1" applyAlignment="1">
      <alignment horizontal="right" vertical="center"/>
    </xf>
    <xf numFmtId="0" fontId="27" fillId="4" borderId="31" xfId="0" applyFont="1" applyFill="1" applyBorder="1" applyAlignment="1">
      <alignment vertical="center" shrinkToFit="1"/>
    </xf>
    <xf numFmtId="0" fontId="27" fillId="4" borderId="0" xfId="0" applyFont="1" applyFill="1" applyAlignment="1">
      <alignment vertical="center" shrinkToFit="1"/>
    </xf>
    <xf numFmtId="0" fontId="18" fillId="5" borderId="1" xfId="0" applyFont="1" applyFill="1" applyBorder="1" applyAlignment="1">
      <alignment horizontal="center" vertical="center"/>
    </xf>
    <xf numFmtId="178" fontId="19" fillId="0" borderId="6" xfId="0" applyNumberFormat="1" applyFont="1" applyBorder="1" applyAlignment="1">
      <alignment horizontal="right" vertical="center"/>
    </xf>
    <xf numFmtId="178" fontId="19" fillId="0" borderId="19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 shrinkToFit="1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186691</xdr:colOff>
      <xdr:row>11</xdr:row>
      <xdr:rowOff>263897</xdr:rowOff>
    </xdr:from>
    <xdr:to>
      <xdr:col>12</xdr:col>
      <xdr:colOff>605791</xdr:colOff>
      <xdr:row>13</xdr:row>
      <xdr:rowOff>78440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A112A6E7-1E82-A015-BD9B-BFAE5834E1A0}"/>
            </a:ext>
          </a:extLst>
        </xdr:cNvPr>
        <xdr:cNvSpPr/>
      </xdr:nvSpPr>
      <xdr:spPr>
        <a:xfrm rot="10800000">
          <a:off x="7250207" y="3098985"/>
          <a:ext cx="419100" cy="576543"/>
        </a:xfrm>
        <a:prstGeom prst="rightArrow">
          <a:avLst/>
        </a:prstGeom>
        <a:solidFill>
          <a:schemeClr val="tx1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255830</xdr:colOff>
      <xdr:row>3</xdr:row>
      <xdr:rowOff>44824</xdr:rowOff>
    </xdr:from>
    <xdr:to>
      <xdr:col>12</xdr:col>
      <xdr:colOff>674932</xdr:colOff>
      <xdr:row>4</xdr:row>
      <xdr:rowOff>75986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8E174232-FC96-FD62-1372-2DCFDB9849D8}"/>
            </a:ext>
          </a:extLst>
        </xdr:cNvPr>
        <xdr:cNvSpPr/>
      </xdr:nvSpPr>
      <xdr:spPr>
        <a:xfrm rot="10800000">
          <a:off x="7317441" y="862853"/>
          <a:ext cx="419102" cy="352425"/>
        </a:xfrm>
        <a:prstGeom prst="rightArrow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33"/>
  <sheetViews>
    <sheetView showZeros="0" tabSelected="1" zoomScale="85" zoomScaleNormal="85" workbookViewId="0">
      <selection activeCell="M3" sqref="M3"/>
    </sheetView>
  </sheetViews>
  <sheetFormatPr defaultRowHeight="13.5"/>
  <cols>
    <col min="1" max="1" width="2.75" style="1" customWidth="1"/>
    <col min="2" max="2" width="3" style="1" customWidth="1"/>
    <col min="3" max="4" width="9.625" style="1" customWidth="1"/>
    <col min="5" max="6" width="10.375" style="1" customWidth="1"/>
    <col min="7" max="7" width="6.25" style="1" customWidth="1"/>
    <col min="8" max="8" width="11.5" style="1" customWidth="1"/>
    <col min="9" max="9" width="12.125" style="1" customWidth="1"/>
    <col min="10" max="10" width="7.625" style="1" customWidth="1"/>
    <col min="11" max="11" width="7.5" style="1" customWidth="1"/>
    <col min="12" max="12" width="7.5" style="4" customWidth="1"/>
    <col min="13" max="13" width="9" style="1"/>
    <col min="14" max="14" width="7.125" style="1" hidden="1" customWidth="1"/>
    <col min="15" max="15" width="10" style="1" hidden="1" customWidth="1"/>
    <col min="16" max="16" width="18.375" style="1" hidden="1" customWidth="1"/>
    <col min="17" max="19" width="9" style="1" hidden="1" customWidth="1"/>
    <col min="20" max="25" width="9" style="1"/>
    <col min="26" max="26" width="5.875" style="1" customWidth="1"/>
    <col min="27" max="28" width="9" style="1"/>
    <col min="29" max="29" width="14.875" style="1" customWidth="1"/>
    <col min="30" max="30" width="14" style="1" customWidth="1"/>
    <col min="31" max="16384" width="9" style="1"/>
  </cols>
  <sheetData>
    <row r="1" spans="2:38" ht="24.95" customHeight="1">
      <c r="B1" s="2" t="s">
        <v>9</v>
      </c>
      <c r="C1" s="83" t="s">
        <v>78</v>
      </c>
      <c r="D1" s="83"/>
      <c r="E1" s="83"/>
      <c r="F1" s="83"/>
      <c r="G1" s="2" t="s">
        <v>6</v>
      </c>
      <c r="H1" s="2"/>
      <c r="I1" s="2"/>
      <c r="M1" s="42"/>
      <c r="AD1" s="42"/>
      <c r="AE1" s="42"/>
      <c r="AF1" s="42"/>
      <c r="AG1" s="42"/>
      <c r="AH1" s="42"/>
      <c r="AI1" s="42"/>
      <c r="AJ1" s="42"/>
      <c r="AK1" s="42"/>
      <c r="AL1" s="42"/>
    </row>
    <row r="2" spans="2:38" ht="18" customHeight="1">
      <c r="C2" s="5"/>
      <c r="D2" s="5"/>
      <c r="E2" s="5"/>
      <c r="F2" s="5"/>
      <c r="L2" s="6"/>
      <c r="M2" s="42"/>
      <c r="N2" s="3"/>
      <c r="T2" s="7" t="s">
        <v>42</v>
      </c>
      <c r="AD2" s="42"/>
      <c r="AE2" s="42"/>
      <c r="AF2" s="42"/>
      <c r="AG2" s="42"/>
      <c r="AH2" s="42"/>
      <c r="AI2" s="42"/>
      <c r="AJ2" s="42"/>
      <c r="AK2" s="42"/>
      <c r="AL2" s="42"/>
    </row>
    <row r="3" spans="2:38" ht="21.95" customHeight="1">
      <c r="B3" s="95" t="s">
        <v>57</v>
      </c>
      <c r="C3" s="95"/>
      <c r="D3" s="96">
        <v>45375</v>
      </c>
      <c r="E3" s="96"/>
      <c r="F3" s="93" t="s">
        <v>56</v>
      </c>
      <c r="G3" s="93"/>
      <c r="H3" s="49">
        <f>+D3-10</f>
        <v>45365</v>
      </c>
      <c r="L3" s="8"/>
      <c r="M3" s="42"/>
      <c r="AD3" s="42"/>
      <c r="AE3" s="42"/>
      <c r="AF3" s="42"/>
      <c r="AG3" s="42"/>
      <c r="AH3" s="42"/>
      <c r="AI3" s="42"/>
      <c r="AJ3" s="42"/>
      <c r="AK3" s="42"/>
      <c r="AL3" s="42"/>
    </row>
    <row r="4" spans="2:38" ht="24.95" customHeight="1">
      <c r="B4" s="84" t="s">
        <v>5</v>
      </c>
      <c r="C4" s="85"/>
      <c r="D4" s="86"/>
      <c r="E4" s="97"/>
      <c r="F4" s="97"/>
      <c r="G4" s="97"/>
      <c r="H4" s="97"/>
      <c r="I4" s="46" t="s">
        <v>4</v>
      </c>
      <c r="J4" s="74"/>
      <c r="K4" s="75"/>
      <c r="L4" s="76"/>
      <c r="M4" s="43"/>
      <c r="O4" s="10" t="s">
        <v>43</v>
      </c>
      <c r="P4" s="10"/>
      <c r="Q4" s="10"/>
      <c r="R4" s="10"/>
      <c r="S4" s="10"/>
      <c r="T4" s="41" t="s">
        <v>49</v>
      </c>
      <c r="AD4" s="42"/>
      <c r="AE4" s="42"/>
      <c r="AF4" s="42"/>
      <c r="AG4" s="42"/>
      <c r="AH4" s="42"/>
      <c r="AI4" s="42"/>
      <c r="AJ4" s="42"/>
      <c r="AK4" s="42"/>
      <c r="AL4" s="42"/>
    </row>
    <row r="5" spans="2:38" ht="24.95" customHeight="1">
      <c r="B5" s="87" t="s">
        <v>18</v>
      </c>
      <c r="C5" s="88"/>
      <c r="D5" s="89"/>
      <c r="E5" s="94"/>
      <c r="F5" s="94"/>
      <c r="G5" s="94"/>
      <c r="H5" s="120"/>
      <c r="I5" s="47" t="s">
        <v>19</v>
      </c>
      <c r="J5" s="77"/>
      <c r="K5" s="78"/>
      <c r="L5" s="79"/>
      <c r="M5" s="43"/>
      <c r="O5" s="10" t="s">
        <v>21</v>
      </c>
      <c r="Q5" s="11"/>
      <c r="R5" s="11"/>
      <c r="S5" s="11"/>
      <c r="T5" s="12" t="s">
        <v>40</v>
      </c>
      <c r="U5" s="11"/>
      <c r="AD5" s="42"/>
      <c r="AE5" s="42"/>
      <c r="AF5" s="42"/>
      <c r="AG5" s="42"/>
      <c r="AH5" s="42"/>
      <c r="AI5" s="42"/>
      <c r="AJ5" s="42"/>
      <c r="AK5" s="42"/>
      <c r="AL5" s="42"/>
    </row>
    <row r="6" spans="2:38" ht="24.95" customHeight="1">
      <c r="B6" s="90"/>
      <c r="C6" s="91"/>
      <c r="D6" s="92"/>
      <c r="E6" s="98"/>
      <c r="F6" s="98"/>
      <c r="G6" s="98"/>
      <c r="H6" s="121"/>
      <c r="I6" s="48" t="s">
        <v>20</v>
      </c>
      <c r="J6" s="80"/>
      <c r="K6" s="81"/>
      <c r="L6" s="82"/>
      <c r="M6" s="43"/>
      <c r="O6" s="10" t="s">
        <v>51</v>
      </c>
      <c r="AD6" s="42"/>
      <c r="AE6" s="42"/>
      <c r="AF6" s="42"/>
      <c r="AG6" s="42"/>
      <c r="AH6" s="42"/>
      <c r="AI6" s="42"/>
      <c r="AJ6" s="42"/>
      <c r="AK6" s="42"/>
      <c r="AL6" s="42"/>
    </row>
    <row r="7" spans="2:38" s="9" customFormat="1" ht="18.75" customHeight="1">
      <c r="L7" s="13"/>
      <c r="M7" s="43"/>
      <c r="O7" s="10" t="s">
        <v>22</v>
      </c>
      <c r="T7" s="128" t="s">
        <v>50</v>
      </c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43"/>
      <c r="AK7" s="43"/>
      <c r="AL7" s="43"/>
    </row>
    <row r="8" spans="2:38" s="9" customFormat="1" ht="18" customHeight="1">
      <c r="B8" s="9" t="s">
        <v>45</v>
      </c>
      <c r="L8" s="13"/>
      <c r="M8" s="43"/>
      <c r="O8" s="10" t="s">
        <v>46</v>
      </c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43"/>
      <c r="AK8" s="43"/>
      <c r="AL8" s="43"/>
    </row>
    <row r="9" spans="2:38" s="9" customFormat="1" ht="18" customHeight="1">
      <c r="B9" s="9" t="s">
        <v>58</v>
      </c>
      <c r="L9" s="13"/>
      <c r="M9" s="43"/>
      <c r="AD9" s="43"/>
      <c r="AE9" s="43"/>
      <c r="AF9" s="43"/>
      <c r="AG9" s="43"/>
      <c r="AH9" s="43"/>
      <c r="AI9" s="43"/>
      <c r="AJ9" s="43"/>
      <c r="AK9" s="43"/>
      <c r="AL9" s="43"/>
    </row>
    <row r="10" spans="2:38" s="9" customFormat="1" ht="18" customHeight="1">
      <c r="B10" s="14" t="s">
        <v>39</v>
      </c>
      <c r="L10" s="13"/>
      <c r="M10" s="43"/>
      <c r="T10" s="125" t="s">
        <v>38</v>
      </c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</row>
    <row r="11" spans="2:38" s="9" customFormat="1">
      <c r="M11" s="43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</row>
    <row r="12" spans="2:38" s="9" customFormat="1" ht="30" customHeight="1">
      <c r="B12" s="15"/>
      <c r="C12" s="16" t="s">
        <v>13</v>
      </c>
      <c r="D12" s="40" t="s">
        <v>3</v>
      </c>
      <c r="E12" s="71" t="s">
        <v>7</v>
      </c>
      <c r="F12" s="72"/>
      <c r="G12" s="17" t="s">
        <v>0</v>
      </c>
      <c r="H12" s="17" t="s">
        <v>1</v>
      </c>
      <c r="I12" s="16" t="s">
        <v>2</v>
      </c>
      <c r="J12" s="71" t="s">
        <v>47</v>
      </c>
      <c r="K12" s="73"/>
      <c r="L12" s="72"/>
      <c r="M12" s="43"/>
      <c r="N12" s="9" t="s">
        <v>33</v>
      </c>
      <c r="O12" s="15"/>
      <c r="P12" s="18"/>
      <c r="R12" s="25" t="s">
        <v>34</v>
      </c>
      <c r="S12" s="26">
        <f>SUMIFS($N$13:$N$24,$G$13:$G$24,O23,$H$13:$H$24,O13)</f>
        <v>0</v>
      </c>
    </row>
    <row r="13" spans="2:38" s="9" customFormat="1" ht="30" customHeight="1">
      <c r="B13" s="19">
        <v>1</v>
      </c>
      <c r="C13" s="20"/>
      <c r="D13" s="52"/>
      <c r="E13" s="53" t="str">
        <f t="shared" ref="E13:E22" si="0">PHONETIC(C13)</f>
        <v/>
      </c>
      <c r="F13" s="53" t="str">
        <f t="shared" ref="F13:F22" si="1">PHONETIC(D13)</f>
        <v/>
      </c>
      <c r="G13" s="21"/>
      <c r="H13" s="22"/>
      <c r="I13" s="45"/>
      <c r="J13" s="105"/>
      <c r="K13" s="106"/>
      <c r="L13" s="107"/>
      <c r="M13" s="43"/>
      <c r="N13" s="23">
        <f>IF(C13=0,0,1)</f>
        <v>0</v>
      </c>
      <c r="O13" s="24" t="s">
        <v>31</v>
      </c>
      <c r="P13" s="15" t="s">
        <v>23</v>
      </c>
      <c r="R13" s="25" t="s">
        <v>35</v>
      </c>
      <c r="S13" s="26">
        <f>SUMIFS($N$13:$N$24,$G$13:$G$24,O24,$H$13:$H$24,O13)</f>
        <v>0</v>
      </c>
      <c r="T13" s="123" t="s">
        <v>48</v>
      </c>
      <c r="U13" s="124"/>
      <c r="V13" s="124"/>
      <c r="W13" s="124"/>
      <c r="X13" s="124"/>
      <c r="Y13" s="124"/>
      <c r="Z13" s="124"/>
      <c r="AA13" s="124"/>
      <c r="AB13" s="124"/>
      <c r="AC13" s="124"/>
    </row>
    <row r="14" spans="2:38" s="9" customFormat="1" ht="30" customHeight="1">
      <c r="B14" s="19">
        <v>2</v>
      </c>
      <c r="C14" s="20"/>
      <c r="D14" s="52"/>
      <c r="E14" s="53" t="str">
        <f t="shared" si="0"/>
        <v/>
      </c>
      <c r="F14" s="53" t="str">
        <f t="shared" si="1"/>
        <v/>
      </c>
      <c r="G14" s="21"/>
      <c r="H14" s="22"/>
      <c r="I14" s="45"/>
      <c r="J14" s="105"/>
      <c r="K14" s="106"/>
      <c r="L14" s="107"/>
      <c r="M14" s="43"/>
      <c r="N14" s="23">
        <f t="shared" ref="N14:N24" si="2">IF(C14=0,0,1)</f>
        <v>0</v>
      </c>
      <c r="O14" s="24" t="s">
        <v>71</v>
      </c>
      <c r="P14" s="15" t="s">
        <v>24</v>
      </c>
      <c r="R14" s="24" t="s">
        <v>61</v>
      </c>
      <c r="S14" s="26">
        <f>SUMIFS($N$13:$N$24,$G$13:$G$24,O23,$H$13:$H$24,O14)</f>
        <v>0</v>
      </c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</row>
    <row r="15" spans="2:38" s="9" customFormat="1" ht="30" customHeight="1">
      <c r="B15" s="19">
        <v>3</v>
      </c>
      <c r="C15" s="20"/>
      <c r="D15" s="52"/>
      <c r="E15" s="53" t="str">
        <f t="shared" si="0"/>
        <v/>
      </c>
      <c r="F15" s="53" t="str">
        <f t="shared" si="1"/>
        <v/>
      </c>
      <c r="G15" s="21"/>
      <c r="H15" s="22"/>
      <c r="I15" s="45"/>
      <c r="J15" s="105"/>
      <c r="K15" s="106"/>
      <c r="L15" s="107"/>
      <c r="M15" s="43"/>
      <c r="N15" s="23">
        <f t="shared" si="2"/>
        <v>0</v>
      </c>
      <c r="O15" s="24" t="s">
        <v>72</v>
      </c>
      <c r="P15" s="15" t="s">
        <v>25</v>
      </c>
      <c r="R15" s="24" t="s">
        <v>62</v>
      </c>
      <c r="S15" s="26">
        <f>SUMIFS($N$13:$N$24,$G$13:$G$24,O24,$H$13:$H$24,O14)</f>
        <v>0</v>
      </c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</row>
    <row r="16" spans="2:38" s="9" customFormat="1" ht="30" customHeight="1">
      <c r="B16" s="19">
        <v>4</v>
      </c>
      <c r="C16" s="20"/>
      <c r="D16" s="52"/>
      <c r="E16" s="53" t="str">
        <f t="shared" si="0"/>
        <v/>
      </c>
      <c r="F16" s="53" t="str">
        <f t="shared" si="1"/>
        <v/>
      </c>
      <c r="G16" s="21"/>
      <c r="H16" s="22"/>
      <c r="I16" s="45"/>
      <c r="J16" s="105"/>
      <c r="K16" s="106"/>
      <c r="L16" s="107"/>
      <c r="M16" s="43"/>
      <c r="N16" s="23">
        <f t="shared" si="2"/>
        <v>0</v>
      </c>
      <c r="O16" s="24" t="s">
        <v>32</v>
      </c>
      <c r="P16" s="15" t="s">
        <v>26</v>
      </c>
      <c r="R16" s="25" t="s">
        <v>63</v>
      </c>
      <c r="S16" s="26">
        <f>SUMIFS($N$13:$N$24,$G$13:$G$24,O23,$H$13:$H$24,O15)</f>
        <v>0</v>
      </c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</row>
    <row r="17" spans="2:37" s="9" customFormat="1" ht="30" customHeight="1">
      <c r="B17" s="19">
        <v>5</v>
      </c>
      <c r="C17" s="20"/>
      <c r="D17" s="52"/>
      <c r="E17" s="53" t="str">
        <f t="shared" si="0"/>
        <v/>
      </c>
      <c r="F17" s="53" t="str">
        <f t="shared" si="1"/>
        <v/>
      </c>
      <c r="G17" s="21"/>
      <c r="H17" s="22"/>
      <c r="I17" s="45"/>
      <c r="J17" s="105"/>
      <c r="K17" s="106"/>
      <c r="L17" s="107"/>
      <c r="M17" s="43"/>
      <c r="N17" s="23">
        <f t="shared" si="2"/>
        <v>0</v>
      </c>
      <c r="O17" s="24" t="s">
        <v>55</v>
      </c>
      <c r="P17" s="15" t="s">
        <v>27</v>
      </c>
      <c r="R17" s="25" t="s">
        <v>64</v>
      </c>
      <c r="S17" s="26">
        <f>SUMIFS($N$13:$N$24,$G$13:$G$24,O24,$H$13:$H$24,O15)</f>
        <v>0</v>
      </c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</row>
    <row r="18" spans="2:37" s="9" customFormat="1" ht="30" customHeight="1">
      <c r="B18" s="19">
        <v>6</v>
      </c>
      <c r="C18" s="20"/>
      <c r="D18" s="52"/>
      <c r="E18" s="53" t="str">
        <f t="shared" si="0"/>
        <v/>
      </c>
      <c r="F18" s="53" t="str">
        <f t="shared" si="1"/>
        <v/>
      </c>
      <c r="G18" s="21"/>
      <c r="H18" s="22"/>
      <c r="I18" s="45"/>
      <c r="J18" s="105"/>
      <c r="K18" s="106"/>
      <c r="L18" s="107"/>
      <c r="M18" s="43"/>
      <c r="N18" s="23">
        <f t="shared" si="2"/>
        <v>0</v>
      </c>
      <c r="O18" s="24" t="s">
        <v>75</v>
      </c>
      <c r="R18" s="24" t="s">
        <v>36</v>
      </c>
      <c r="S18" s="26">
        <f>SUMIFS($N$13:$N$24,$G$13:$G$24,O23,$H$13:$H$24,O16)</f>
        <v>0</v>
      </c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</row>
    <row r="19" spans="2:37" s="9" customFormat="1" ht="30" customHeight="1">
      <c r="B19" s="19">
        <v>7</v>
      </c>
      <c r="C19" s="20"/>
      <c r="D19" s="52"/>
      <c r="E19" s="53" t="str">
        <f t="shared" si="0"/>
        <v/>
      </c>
      <c r="F19" s="53" t="str">
        <f t="shared" si="1"/>
        <v/>
      </c>
      <c r="G19" s="21"/>
      <c r="H19" s="22"/>
      <c r="I19" s="45"/>
      <c r="J19" s="105"/>
      <c r="K19" s="106"/>
      <c r="L19" s="107"/>
      <c r="M19" s="43"/>
      <c r="N19" s="23">
        <f t="shared" si="2"/>
        <v>0</v>
      </c>
      <c r="O19" s="24" t="s">
        <v>76</v>
      </c>
      <c r="P19" s="15" t="s">
        <v>44</v>
      </c>
      <c r="R19" s="24" t="s">
        <v>37</v>
      </c>
      <c r="S19" s="26">
        <f>SUMIFS($N$13:$N$24,$G$13:$G$24,O24,$H$13:$H$24,O16)</f>
        <v>0</v>
      </c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</row>
    <row r="20" spans="2:37" s="9" customFormat="1" ht="30" customHeight="1">
      <c r="B20" s="19">
        <v>8</v>
      </c>
      <c r="C20" s="20"/>
      <c r="D20" s="52"/>
      <c r="E20" s="53" t="str">
        <f t="shared" si="0"/>
        <v/>
      </c>
      <c r="F20" s="53" t="str">
        <f t="shared" si="1"/>
        <v/>
      </c>
      <c r="G20" s="21"/>
      <c r="H20" s="22"/>
      <c r="I20" s="45"/>
      <c r="J20" s="105"/>
      <c r="K20" s="106"/>
      <c r="L20" s="107"/>
      <c r="M20" s="43"/>
      <c r="N20" s="23">
        <f t="shared" si="2"/>
        <v>0</v>
      </c>
      <c r="P20" s="18" t="s">
        <v>28</v>
      </c>
      <c r="R20" s="24" t="s">
        <v>52</v>
      </c>
      <c r="S20" s="26">
        <f>SUMIFS($N$13:$N$24,$G$13:$G$24,O23,$H$13:$H$24,O17)</f>
        <v>0</v>
      </c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</row>
    <row r="21" spans="2:37" s="9" customFormat="1" ht="30" customHeight="1">
      <c r="B21" s="19">
        <v>9</v>
      </c>
      <c r="C21" s="20"/>
      <c r="D21" s="52"/>
      <c r="E21" s="53" t="str">
        <f t="shared" si="0"/>
        <v/>
      </c>
      <c r="F21" s="53" t="str">
        <f t="shared" si="1"/>
        <v/>
      </c>
      <c r="G21" s="21"/>
      <c r="H21" s="22"/>
      <c r="I21" s="45"/>
      <c r="J21" s="105"/>
      <c r="K21" s="106"/>
      <c r="L21" s="107"/>
      <c r="M21" s="43"/>
      <c r="N21" s="23">
        <f t="shared" si="2"/>
        <v>0</v>
      </c>
      <c r="R21" s="24" t="s">
        <v>53</v>
      </c>
      <c r="S21" s="26">
        <f>SUMIFS($N$13:$N$24,$G$13:$G$24,O24,$H$13:$H$24,O17)</f>
        <v>0</v>
      </c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</row>
    <row r="22" spans="2:37" s="9" customFormat="1" ht="30" customHeight="1">
      <c r="B22" s="19">
        <v>10</v>
      </c>
      <c r="C22" s="20"/>
      <c r="D22" s="52"/>
      <c r="E22" s="53" t="str">
        <f t="shared" si="0"/>
        <v/>
      </c>
      <c r="F22" s="53" t="str">
        <f t="shared" si="1"/>
        <v/>
      </c>
      <c r="G22" s="21"/>
      <c r="H22" s="22"/>
      <c r="I22" s="45"/>
      <c r="J22" s="105"/>
      <c r="K22" s="106"/>
      <c r="L22" s="107"/>
      <c r="M22" s="43"/>
      <c r="N22" s="23">
        <f t="shared" si="2"/>
        <v>0</v>
      </c>
      <c r="O22" s="27"/>
      <c r="R22" s="24" t="s">
        <v>65</v>
      </c>
      <c r="S22" s="26">
        <f>SUMIFS($N$13:$N$24,$G$13:$G$24,O23,$H$13:$H$24,O18)</f>
        <v>0</v>
      </c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</row>
    <row r="23" spans="2:37" s="9" customFormat="1" ht="30" customHeight="1">
      <c r="B23" s="19">
        <v>11</v>
      </c>
      <c r="C23" s="20"/>
      <c r="D23" s="52"/>
      <c r="E23" s="53" t="str">
        <f>PHONETIC(C23)</f>
        <v/>
      </c>
      <c r="F23" s="53" t="str">
        <f>PHONETIC(D23)</f>
        <v/>
      </c>
      <c r="G23" s="21"/>
      <c r="H23" s="22"/>
      <c r="I23" s="45"/>
      <c r="J23" s="105"/>
      <c r="K23" s="106"/>
      <c r="L23" s="107"/>
      <c r="M23" s="43"/>
      <c r="N23" s="23">
        <f t="shared" si="2"/>
        <v>0</v>
      </c>
      <c r="O23" s="27" t="s">
        <v>29</v>
      </c>
      <c r="R23" s="24" t="s">
        <v>66</v>
      </c>
      <c r="S23" s="26">
        <f>SUMIFS($N$13:$N$24,$G$13:$G$24,O24,$H$13:$H$24,O18)</f>
        <v>0</v>
      </c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</row>
    <row r="24" spans="2:37" s="9" customFormat="1" ht="30" customHeight="1">
      <c r="B24" s="19">
        <v>12</v>
      </c>
      <c r="C24" s="20"/>
      <c r="D24" s="52"/>
      <c r="E24" s="53" t="str">
        <f>PHONETIC(C24)</f>
        <v/>
      </c>
      <c r="F24" s="53" t="str">
        <f>PHONETIC(D24)</f>
        <v/>
      </c>
      <c r="G24" s="21"/>
      <c r="H24" s="22"/>
      <c r="I24" s="45"/>
      <c r="J24" s="105"/>
      <c r="K24" s="106"/>
      <c r="L24" s="107"/>
      <c r="M24" s="43"/>
      <c r="N24" s="23">
        <f t="shared" si="2"/>
        <v>0</v>
      </c>
      <c r="O24" s="27" t="s">
        <v>30</v>
      </c>
      <c r="R24" s="24" t="s">
        <v>67</v>
      </c>
      <c r="S24" s="26">
        <f>SUMIFS($N$13:$N$24,$G$13:$G$24,O23,$H$13:$H$24,O19)</f>
        <v>0</v>
      </c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</row>
    <row r="25" spans="2:37" s="9" customFormat="1" ht="27" customHeight="1">
      <c r="J25" s="61" t="s">
        <v>59</v>
      </c>
      <c r="K25" s="64">
        <f>S12</f>
        <v>0</v>
      </c>
      <c r="L25" s="58">
        <f>S13</f>
        <v>0</v>
      </c>
      <c r="M25" s="43"/>
      <c r="R25" s="24" t="s">
        <v>68</v>
      </c>
      <c r="S25" s="26">
        <f>SUMIFS($N$13:$N$24,$G$13:$G$24,O24,$H$13:$H$24,O19)</f>
        <v>0</v>
      </c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</row>
    <row r="26" spans="2:37" s="9" customFormat="1" ht="27.75" customHeight="1">
      <c r="B26" s="99" t="s">
        <v>17</v>
      </c>
      <c r="C26" s="112" t="s">
        <v>69</v>
      </c>
      <c r="D26" s="113"/>
      <c r="E26" s="69" t="str">
        <f>IF(O26=0,"",O26)</f>
        <v/>
      </c>
      <c r="F26" s="70">
        <v>1800</v>
      </c>
      <c r="G26" s="50" t="s">
        <v>8</v>
      </c>
      <c r="H26" s="126" t="str">
        <f>IF(COUNT(E26)&gt;0,E26*F26,"")</f>
        <v/>
      </c>
      <c r="I26" s="127"/>
      <c r="J26" s="62" t="s">
        <v>71</v>
      </c>
      <c r="K26" s="65">
        <f>S14</f>
        <v>0</v>
      </c>
      <c r="L26" s="59">
        <f>S15</f>
        <v>0</v>
      </c>
      <c r="M26" s="44"/>
      <c r="N26" s="28" t="s">
        <v>77</v>
      </c>
      <c r="O26" s="28">
        <f>SUM(S22:S25)</f>
        <v>0</v>
      </c>
      <c r="P26" s="29" t="str">
        <f>H26</f>
        <v/>
      </c>
      <c r="T26" s="38"/>
      <c r="W26" s="38"/>
      <c r="X26" s="54"/>
      <c r="Y26" s="13"/>
      <c r="Z26" s="119"/>
      <c r="AA26" s="119"/>
      <c r="AB26" s="43"/>
      <c r="AC26" s="43"/>
      <c r="AD26" s="43"/>
      <c r="AE26" s="43"/>
      <c r="AF26" s="43"/>
      <c r="AG26" s="43"/>
      <c r="AH26" s="43"/>
      <c r="AI26" s="43"/>
      <c r="AJ26" s="43"/>
      <c r="AK26" s="43"/>
    </row>
    <row r="27" spans="2:37" s="9" customFormat="1" ht="27.95" customHeight="1">
      <c r="B27" s="100"/>
      <c r="C27" s="110" t="s">
        <v>70</v>
      </c>
      <c r="D27" s="111"/>
      <c r="E27" s="68" t="str">
        <f>IF(O27=0,"",O27)</f>
        <v/>
      </c>
      <c r="F27" s="54">
        <v>1800</v>
      </c>
      <c r="G27" s="13" t="s">
        <v>8</v>
      </c>
      <c r="H27" s="122" t="str">
        <f>IF(COUNT(E27)&gt;0,E27*F27,"")</f>
        <v/>
      </c>
      <c r="I27" s="122"/>
      <c r="J27" s="62" t="s">
        <v>72</v>
      </c>
      <c r="K27" s="65">
        <f>S16</f>
        <v>0</v>
      </c>
      <c r="L27" s="59">
        <f>S17</f>
        <v>0</v>
      </c>
      <c r="M27" s="43"/>
      <c r="N27" s="32" t="s">
        <v>14</v>
      </c>
      <c r="O27" s="32">
        <f>SUM(S18:S21)</f>
        <v>0</v>
      </c>
      <c r="P27" s="33" t="str">
        <f>H27</f>
        <v/>
      </c>
      <c r="R27" s="57"/>
      <c r="Z27" s="119"/>
      <c r="AA27" s="119"/>
      <c r="AB27" s="43"/>
      <c r="AC27" s="43"/>
      <c r="AD27" s="43"/>
      <c r="AE27" s="43"/>
      <c r="AF27" s="43"/>
      <c r="AG27" s="43"/>
      <c r="AH27" s="43"/>
      <c r="AI27" s="43"/>
      <c r="AJ27" s="43"/>
      <c r="AK27" s="43"/>
    </row>
    <row r="28" spans="2:37" s="9" customFormat="1" ht="27.95" customHeight="1">
      <c r="B28" s="101"/>
      <c r="C28" s="108" t="s">
        <v>41</v>
      </c>
      <c r="D28" s="109"/>
      <c r="E28" s="55" t="str">
        <f>IF(O28=0,"",O28)</f>
        <v/>
      </c>
      <c r="F28" s="30">
        <v>2000</v>
      </c>
      <c r="G28" s="31" t="s">
        <v>8</v>
      </c>
      <c r="H28" s="118" t="str">
        <f>IF(COUNT(E28)&gt;0,E28*F28,"")</f>
        <v/>
      </c>
      <c r="I28" s="118"/>
      <c r="J28" s="62" t="s">
        <v>60</v>
      </c>
      <c r="K28" s="66">
        <f>S18</f>
        <v>0</v>
      </c>
      <c r="L28" s="59">
        <f>S19</f>
        <v>0</v>
      </c>
      <c r="M28" s="43"/>
      <c r="N28" s="34" t="s">
        <v>15</v>
      </c>
      <c r="O28" s="34">
        <f>SUM(S12:S17)</f>
        <v>0</v>
      </c>
      <c r="P28" s="35" t="str">
        <f>H28</f>
        <v/>
      </c>
      <c r="R28" s="57"/>
      <c r="Z28" s="119"/>
      <c r="AA28" s="119"/>
      <c r="AB28" s="43"/>
      <c r="AC28" s="43"/>
      <c r="AD28" s="43"/>
      <c r="AE28" s="43"/>
      <c r="AF28" s="43"/>
      <c r="AG28" s="43"/>
      <c r="AH28" s="43"/>
      <c r="AI28" s="43"/>
      <c r="AJ28" s="43"/>
      <c r="AK28" s="43"/>
    </row>
    <row r="29" spans="2:37" s="9" customFormat="1" ht="27.95" customHeight="1">
      <c r="B29" s="102" t="s">
        <v>16</v>
      </c>
      <c r="C29" s="103"/>
      <c r="D29" s="104"/>
      <c r="E29" s="56">
        <f>SUM(E26:E28)</f>
        <v>0</v>
      </c>
      <c r="F29" s="114" t="s">
        <v>10</v>
      </c>
      <c r="G29" s="115"/>
      <c r="H29" s="116">
        <f>SUM(H26:I28)</f>
        <v>0</v>
      </c>
      <c r="I29" s="117"/>
      <c r="J29" s="62" t="s">
        <v>54</v>
      </c>
      <c r="K29" s="65">
        <f>S20</f>
        <v>0</v>
      </c>
      <c r="L29" s="59">
        <f>S21</f>
        <v>0</v>
      </c>
      <c r="M29" s="43"/>
      <c r="N29" s="15"/>
      <c r="O29" s="15">
        <f>SUM(O26:O28)</f>
        <v>0</v>
      </c>
      <c r="P29" s="36">
        <f>SUM(P26:P28)</f>
        <v>0</v>
      </c>
      <c r="R29" s="57"/>
      <c r="S29" s="38"/>
      <c r="T29" s="38"/>
      <c r="U29" s="51"/>
      <c r="V29" s="38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</row>
    <row r="30" spans="2:37" s="9" customFormat="1" ht="27.95" customHeight="1">
      <c r="B30" s="37" t="s">
        <v>11</v>
      </c>
      <c r="J30" s="62" t="s">
        <v>73</v>
      </c>
      <c r="K30" s="66">
        <f>+S22</f>
        <v>0</v>
      </c>
      <c r="L30" s="59">
        <f>+S23</f>
        <v>0</v>
      </c>
      <c r="M30" s="43"/>
      <c r="R30" s="57"/>
      <c r="S30" s="38"/>
      <c r="T30" s="38"/>
      <c r="U30" s="51"/>
      <c r="V30" s="38"/>
      <c r="W30" s="51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</row>
    <row r="31" spans="2:37" s="9" customFormat="1" ht="28.5" customHeight="1">
      <c r="B31" s="39" t="s">
        <v>12</v>
      </c>
      <c r="J31" s="63" t="s">
        <v>74</v>
      </c>
      <c r="K31" s="67">
        <f>+S24</f>
        <v>0</v>
      </c>
      <c r="L31" s="60">
        <f>+S25</f>
        <v>0</v>
      </c>
      <c r="M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</row>
    <row r="32" spans="2:37">
      <c r="M32" s="42"/>
      <c r="R32" s="9"/>
      <c r="S32" s="9"/>
      <c r="T32" s="43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</row>
    <row r="33" spans="13:37">
      <c r="M33" s="42"/>
      <c r="R33" s="9"/>
      <c r="S33" s="9"/>
      <c r="T33" s="43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</row>
  </sheetData>
  <sheetProtection algorithmName="SHA-512" hashValue="blvyhvloJt07wksH9GG1pKKkkFzAE7XECeCu8Nj+km6b7kXn/b/Be05QYz3BDabeuDUv14Ol20J7qF+BGGJe/w==" saltValue="sWBTUc9w3SZzQLMuooeQCg==" spinCount="100000" sheet="1" selectLockedCells="1"/>
  <mergeCells count="44">
    <mergeCell ref="Z26:AA26"/>
    <mergeCell ref="Z27:AA27"/>
    <mergeCell ref="G5:H5"/>
    <mergeCell ref="G6:H6"/>
    <mergeCell ref="Z28:AA28"/>
    <mergeCell ref="H27:I27"/>
    <mergeCell ref="T13:AC13"/>
    <mergeCell ref="T10:AE11"/>
    <mergeCell ref="H26:I26"/>
    <mergeCell ref="J14:L14"/>
    <mergeCell ref="J15:L15"/>
    <mergeCell ref="J16:L16"/>
    <mergeCell ref="J17:L17"/>
    <mergeCell ref="J13:L13"/>
    <mergeCell ref="T7:AI8"/>
    <mergeCell ref="B26:B28"/>
    <mergeCell ref="B29:D29"/>
    <mergeCell ref="J18:L18"/>
    <mergeCell ref="J19:L19"/>
    <mergeCell ref="J20:L20"/>
    <mergeCell ref="J21:L21"/>
    <mergeCell ref="J22:L22"/>
    <mergeCell ref="J23:L23"/>
    <mergeCell ref="C28:D28"/>
    <mergeCell ref="C27:D27"/>
    <mergeCell ref="C26:D26"/>
    <mergeCell ref="F29:G29"/>
    <mergeCell ref="H29:I29"/>
    <mergeCell ref="H28:I28"/>
    <mergeCell ref="J24:L24"/>
    <mergeCell ref="C1:F1"/>
    <mergeCell ref="B4:D4"/>
    <mergeCell ref="B5:D6"/>
    <mergeCell ref="F3:G3"/>
    <mergeCell ref="E5:F5"/>
    <mergeCell ref="B3:C3"/>
    <mergeCell ref="D3:E3"/>
    <mergeCell ref="E4:H4"/>
    <mergeCell ref="E6:F6"/>
    <mergeCell ref="E12:F12"/>
    <mergeCell ref="J12:L12"/>
    <mergeCell ref="J4:L4"/>
    <mergeCell ref="J5:L5"/>
    <mergeCell ref="J6:L6"/>
  </mergeCells>
  <phoneticPr fontId="2"/>
  <dataValidations count="4">
    <dataValidation type="list" allowBlank="1" showInputMessage="1" showErrorMessage="1" sqref="G13:G24" xr:uid="{00000000-0002-0000-0000-000000000000}">
      <formula1>$O$22:$O$24</formula1>
    </dataValidation>
    <dataValidation type="list" allowBlank="1" showInputMessage="1" showErrorMessage="1" sqref="H13:H24" xr:uid="{00000000-0002-0000-0000-000001000000}">
      <formula1>$O$13:$O$19</formula1>
    </dataValidation>
    <dataValidation type="list" allowBlank="1" showInputMessage="1" showErrorMessage="1" sqref="I13:I24" xr:uid="{00000000-0002-0000-0000-000002000000}">
      <formula1>$P$12:$P$20</formula1>
    </dataValidation>
    <dataValidation type="list" allowBlank="1" showInputMessage="1" showErrorMessage="1" sqref="C1:F1" xr:uid="{00000000-0002-0000-0000-000003000000}">
      <formula1>$O$4:$O$8</formula1>
    </dataValidation>
  </dataValidations>
  <pageMargins left="0.39370078740157483" right="0.15748031496062992" top="0.78740157480314965" bottom="0.59055118110236227" header="0.51181102362204722" footer="0.51181102362204722"/>
  <pageSetup paperSize="9" orientation="portrait" horizontalDpi="300" verticalDpi="300" r:id="rId1"/>
  <headerFooter alignWithMargins="0">
    <oddFooter>&amp;R兵庫県アーチェリー連盟</oddFooter>
  </headerFooter>
  <ignoredErrors>
    <ignoredError sqref="E13:E24 F13:F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iwasaki</dc:creator>
  <cp:lastModifiedBy>佳明 橋詰</cp:lastModifiedBy>
  <cp:lastPrinted>2023-03-21T00:10:09Z</cp:lastPrinted>
  <dcterms:created xsi:type="dcterms:W3CDTF">1997-01-08T22:48:59Z</dcterms:created>
  <dcterms:modified xsi:type="dcterms:W3CDTF">2024-02-19T14:44:01Z</dcterms:modified>
</cp:coreProperties>
</file>