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User\Downloads\国体一次・記録会\"/>
    </mc:Choice>
  </mc:AlternateContent>
  <xr:revisionPtr revIDLastSave="0" documentId="8_{896E19E2-E0D4-4C48-8037-1B7848C38E03}" xr6:coauthVersionLast="47" xr6:coauthVersionMax="47" xr10:uidLastSave="{00000000-0000-0000-0000-000000000000}"/>
  <bookViews>
    <workbookView xWindow="825" yWindow="870" windowWidth="14655" windowHeight="15300" xr2:uid="{00000000-000D-0000-FFFF-FFFF00000000}"/>
  </bookViews>
  <sheets>
    <sheet name="TA記録会申込書（成年）" sheetId="1" r:id="rId1"/>
    <sheet name="TA記録会申込書（少年） (2)" sheetId="4" r:id="rId2"/>
  </sheets>
  <definedNames>
    <definedName name="_xlnm.Print_Area" localSheetId="1">'TA記録会申込書（少年） (2)'!$A$1:$K$54</definedName>
    <definedName name="_xlnm.Print_Area" localSheetId="0">'TA記録会申込書（成年）'!$A$1:$K$54</definedName>
  </definedNames>
  <calcPr calcId="191029"/>
</workbook>
</file>

<file path=xl/calcChain.xml><?xml version="1.0" encoding="utf-8"?>
<calcChain xmlns="http://schemas.openxmlformats.org/spreadsheetml/2006/main">
  <c r="J50" i="4" l="1"/>
  <c r="K50" i="4"/>
  <c r="J49" i="4"/>
  <c r="C3" i="4"/>
  <c r="A1" i="4" s="1"/>
  <c r="N43" i="4"/>
  <c r="N41" i="4"/>
  <c r="N39" i="4"/>
  <c r="N37" i="4"/>
  <c r="N35" i="4"/>
  <c r="N33" i="4"/>
  <c r="N32" i="4"/>
  <c r="N31" i="4"/>
  <c r="N29" i="4"/>
  <c r="N27" i="4"/>
  <c r="N25" i="4"/>
  <c r="J48" i="4"/>
  <c r="N23" i="4"/>
  <c r="K48" i="4"/>
  <c r="N21" i="4"/>
  <c r="N19" i="4"/>
  <c r="J47" i="4"/>
  <c r="N17" i="4"/>
  <c r="J46" i="4"/>
  <c r="N15" i="4"/>
  <c r="H3" i="1"/>
  <c r="H3" i="4" s="1"/>
  <c r="A1" i="1"/>
  <c r="N29" i="1"/>
  <c r="K47" i="1"/>
  <c r="N31" i="1"/>
  <c r="K50" i="1"/>
  <c r="N32" i="1"/>
  <c r="N33" i="1"/>
  <c r="J50" i="1"/>
  <c r="N43" i="1"/>
  <c r="N15" i="1"/>
  <c r="K49" i="1"/>
  <c r="N25" i="1"/>
  <c r="J48" i="1"/>
  <c r="N21" i="1"/>
  <c r="K51" i="1"/>
  <c r="N23" i="1"/>
  <c r="K48" i="1"/>
  <c r="N27" i="1"/>
  <c r="J47" i="1"/>
  <c r="N35" i="1"/>
  <c r="J46" i="1"/>
  <c r="N37" i="1"/>
  <c r="K46" i="1"/>
  <c r="N39" i="1"/>
  <c r="N41" i="1"/>
  <c r="N17" i="1"/>
  <c r="J49" i="1"/>
  <c r="N19" i="1"/>
  <c r="J51" i="1"/>
  <c r="E41" i="4"/>
  <c r="D39" i="4"/>
  <c r="E33" i="4"/>
  <c r="E31" i="4"/>
  <c r="D29" i="4"/>
  <c r="E23" i="4"/>
  <c r="D21" i="4"/>
  <c r="E15" i="4"/>
  <c r="E43" i="4"/>
  <c r="D41" i="4"/>
  <c r="E35" i="4"/>
  <c r="D33" i="4"/>
  <c r="D31" i="4"/>
  <c r="E25" i="4"/>
  <c r="D23" i="4"/>
  <c r="E17" i="4"/>
  <c r="D15" i="4"/>
  <c r="E29" i="4"/>
  <c r="D43" i="4"/>
  <c r="E37" i="4"/>
  <c r="D35" i="4"/>
  <c r="E27" i="4"/>
  <c r="D25" i="4"/>
  <c r="E19" i="4"/>
  <c r="D17" i="4"/>
  <c r="E39" i="4"/>
  <c r="D37" i="4"/>
  <c r="D27" i="4"/>
  <c r="E21" i="4"/>
  <c r="D19" i="4"/>
  <c r="E29" i="1"/>
  <c r="D39" i="1"/>
  <c r="E17" i="1"/>
  <c r="D19" i="1"/>
  <c r="E19" i="1"/>
  <c r="E25" i="1"/>
  <c r="E41" i="1"/>
  <c r="E31" i="1"/>
  <c r="D31" i="1"/>
  <c r="D37" i="1"/>
  <c r="D23" i="1"/>
  <c r="E43" i="1"/>
  <c r="E21" i="1"/>
  <c r="E37" i="1"/>
  <c r="D29" i="1"/>
  <c r="D27" i="1"/>
  <c r="D35" i="1"/>
  <c r="D33" i="1"/>
  <c r="D25" i="1"/>
  <c r="D21" i="1"/>
  <c r="D17" i="1"/>
  <c r="E23" i="1"/>
  <c r="E27" i="1"/>
  <c r="E15" i="1"/>
  <c r="D41" i="1"/>
  <c r="E35" i="1"/>
  <c r="E33" i="1"/>
  <c r="D43" i="1"/>
  <c r="E39" i="1"/>
  <c r="K47" i="4"/>
  <c r="K49" i="4"/>
  <c r="O49" i="4"/>
  <c r="K46" i="4"/>
  <c r="O46" i="4"/>
  <c r="D46" i="4"/>
  <c r="G46" i="4"/>
  <c r="O50" i="4"/>
  <c r="P50" i="4"/>
  <c r="O47" i="4"/>
  <c r="O48" i="4"/>
  <c r="O51" i="4"/>
  <c r="D50" i="4"/>
  <c r="G50" i="4"/>
  <c r="P46" i="4"/>
  <c r="P47" i="4"/>
  <c r="D47" i="4"/>
  <c r="G47" i="4"/>
  <c r="O52" i="4"/>
  <c r="D52" i="4"/>
  <c r="P51" i="4"/>
  <c r="D51" i="4"/>
  <c r="G51" i="4"/>
  <c r="P49" i="4"/>
  <c r="D49" i="4"/>
  <c r="G49" i="4"/>
  <c r="D48" i="4"/>
  <c r="G48" i="4"/>
  <c r="P48" i="4"/>
  <c r="P52" i="4"/>
  <c r="G52" i="4"/>
  <c r="D15" i="1"/>
  <c r="O47" i="1" l="1"/>
  <c r="G47" i="1" s="1"/>
  <c r="O50" i="1"/>
  <c r="D50" i="1" s="1"/>
  <c r="O49" i="1"/>
  <c r="G49" i="1" s="1"/>
  <c r="O46" i="1"/>
  <c r="P46" i="1" s="1"/>
  <c r="O48" i="1"/>
  <c r="G48" i="1" s="1"/>
  <c r="O51" i="1"/>
  <c r="G51" i="1" s="1"/>
  <c r="G50" i="1" l="1"/>
  <c r="P50" i="1"/>
  <c r="P47" i="1"/>
  <c r="D47" i="1"/>
  <c r="D46" i="1"/>
  <c r="G46" i="1" s="1"/>
  <c r="P49" i="1"/>
  <c r="D49" i="1"/>
  <c r="O52" i="1"/>
  <c r="D52" i="1" s="1"/>
  <c r="D48" i="1"/>
  <c r="P51" i="1"/>
  <c r="D51" i="1"/>
  <c r="P48" i="1"/>
  <c r="P52" i="1" l="1"/>
  <c r="G52" i="1" s="1"/>
</calcChain>
</file>

<file path=xl/sharedStrings.xml><?xml version="1.0" encoding="utf-8"?>
<sst xmlns="http://schemas.openxmlformats.org/spreadsheetml/2006/main" count="203" uniqueCount="107">
  <si>
    <t>申　込　所　属　名</t>
    <rPh sb="0" eb="1">
      <t>サル</t>
    </rPh>
    <rPh sb="2" eb="3">
      <t>コミ</t>
    </rPh>
    <rPh sb="4" eb="5">
      <t>トコロ</t>
    </rPh>
    <rPh sb="6" eb="7">
      <t>ゾク</t>
    </rPh>
    <rPh sb="8" eb="9">
      <t>メイ</t>
    </rPh>
    <phoneticPr fontId="2"/>
  </si>
  <si>
    <t>代表者氏名</t>
    <rPh sb="0" eb="3">
      <t>ダイヒョウシャ</t>
    </rPh>
    <rPh sb="3" eb="5">
      <t>シメイ</t>
    </rPh>
    <phoneticPr fontId="2"/>
  </si>
  <si>
    <t>性別</t>
    <rPh sb="0" eb="2">
      <t>セイベツ</t>
    </rPh>
    <phoneticPr fontId="2"/>
  </si>
  <si>
    <t>競技種目</t>
    <rPh sb="0" eb="2">
      <t>キョウギ</t>
    </rPh>
    <rPh sb="2" eb="4">
      <t>シュモク</t>
    </rPh>
    <phoneticPr fontId="2"/>
  </si>
  <si>
    <t>バッジ種類</t>
    <rPh sb="3" eb="5">
      <t>シュルイ</t>
    </rPh>
    <phoneticPr fontId="2"/>
  </si>
  <si>
    <t>＝</t>
    <phoneticPr fontId="2"/>
  </si>
  <si>
    <t>参 加 者 総 数</t>
    <rPh sb="0" eb="1">
      <t>サン</t>
    </rPh>
    <rPh sb="2" eb="3">
      <t>カ</t>
    </rPh>
    <rPh sb="4" eb="5">
      <t>モノ</t>
    </rPh>
    <rPh sb="6" eb="7">
      <t>フサ</t>
    </rPh>
    <rPh sb="8" eb="9">
      <t>カズ</t>
    </rPh>
    <phoneticPr fontId="2"/>
  </si>
  <si>
    <t>参加料合計</t>
    <rPh sb="0" eb="1">
      <t>サン</t>
    </rPh>
    <rPh sb="1" eb="2">
      <t>カ</t>
    </rPh>
    <rPh sb="2" eb="3">
      <t>リョウ</t>
    </rPh>
    <rPh sb="3" eb="4">
      <t>ゴウ</t>
    </rPh>
    <rPh sb="4" eb="5">
      <t>ケイ</t>
    </rPh>
    <phoneticPr fontId="2"/>
  </si>
  <si>
    <t>　中学男</t>
    <rPh sb="1" eb="3">
      <t>チュウガク</t>
    </rPh>
    <rPh sb="3" eb="4">
      <t>オトコ</t>
    </rPh>
    <phoneticPr fontId="2"/>
  </si>
  <si>
    <t>C P 男</t>
    <phoneticPr fontId="2"/>
  </si>
  <si>
    <t>・個人情報の取り扱いについて</t>
    <rPh sb="1" eb="3">
      <t>コジン</t>
    </rPh>
    <rPh sb="3" eb="5">
      <t>ジョウホウ</t>
    </rPh>
    <rPh sb="6" eb="7">
      <t>ト</t>
    </rPh>
    <rPh sb="8" eb="9">
      <t>アツカ</t>
    </rPh>
    <phoneticPr fontId="2"/>
  </si>
  <si>
    <t>　本連盟「個人情報保護法」及び「肖像権」に関する取り扱いについてに基づいて行う。</t>
    <rPh sb="1" eb="2">
      <t>ホン</t>
    </rPh>
    <rPh sb="2" eb="4">
      <t>レンメイ</t>
    </rPh>
    <rPh sb="5" eb="7">
      <t>コジン</t>
    </rPh>
    <rPh sb="7" eb="9">
      <t>ジョウホウ</t>
    </rPh>
    <rPh sb="9" eb="12">
      <t>ホゴホウ</t>
    </rPh>
    <rPh sb="33" eb="35">
      <t>モトズ</t>
    </rPh>
    <rPh sb="37" eb="38">
      <t>オコナ</t>
    </rPh>
    <phoneticPr fontId="2"/>
  </si>
  <si>
    <t>申込締切：</t>
    <rPh sb="0" eb="2">
      <t>モウシコミ</t>
    </rPh>
    <rPh sb="2" eb="4">
      <t>シメキ</t>
    </rPh>
    <phoneticPr fontId="2"/>
  </si>
  <si>
    <t>競技開催日（</t>
    <rPh sb="0" eb="2">
      <t>キョウギ</t>
    </rPh>
    <rPh sb="2" eb="5">
      <t>カイサイビ</t>
    </rPh>
    <phoneticPr fontId="2"/>
  </si>
  <si>
    <t>派遣競技役員名</t>
  </si>
  <si>
    <t>(</t>
    <phoneticPr fontId="2"/>
  </si>
  <si>
    <t>11月度</t>
    <rPh sb="2" eb="4">
      <t>ガツド</t>
    </rPh>
    <phoneticPr fontId="2"/>
  </si>
  <si>
    <t>７月度</t>
    <rPh sb="1" eb="3">
      <t>ガツド</t>
    </rPh>
    <phoneticPr fontId="2"/>
  </si>
  <si>
    <t>携帯電話番号</t>
    <rPh sb="0" eb="2">
      <t>ケイタイ</t>
    </rPh>
    <rPh sb="2" eb="4">
      <t>デンワ</t>
    </rPh>
    <rPh sb="4" eb="6">
      <t>バンゴウ</t>
    </rPh>
    <phoneticPr fontId="2"/>
  </si>
  <si>
    <t>PCアドレス</t>
    <phoneticPr fontId="2"/>
  </si>
  <si>
    <t>グリーン</t>
    <phoneticPr fontId="2"/>
  </si>
  <si>
    <t>ゴールド</t>
    <phoneticPr fontId="2"/>
  </si>
  <si>
    <t>申請中</t>
    <rPh sb="0" eb="3">
      <t>シンセイチュウ</t>
    </rPh>
    <phoneticPr fontId="2"/>
  </si>
  <si>
    <t>レッド</t>
    <phoneticPr fontId="2"/>
  </si>
  <si>
    <t>ホワイト</t>
    <phoneticPr fontId="2"/>
  </si>
  <si>
    <t>男</t>
    <rPh sb="0" eb="1">
      <t>オトコ</t>
    </rPh>
    <phoneticPr fontId="2"/>
  </si>
  <si>
    <t>女</t>
    <rPh sb="0" eb="1">
      <t>オンナ</t>
    </rPh>
    <phoneticPr fontId="2"/>
  </si>
  <si>
    <t>↓人数</t>
    <rPh sb="1" eb="3">
      <t>ニンズウ</t>
    </rPh>
    <phoneticPr fontId="2"/>
  </si>
  <si>
    <t>4月度</t>
    <rPh sb="1" eb="3">
      <t>ガツド</t>
    </rPh>
    <phoneticPr fontId="2"/>
  </si>
  <si>
    <t>8月度</t>
    <rPh sb="1" eb="3">
      <t>ガツド</t>
    </rPh>
    <phoneticPr fontId="2"/>
  </si>
  <si>
    <t>10月度</t>
    <rPh sb="2" eb="3">
      <t>ガツ</t>
    </rPh>
    <rPh sb="3" eb="4">
      <t>ド</t>
    </rPh>
    <phoneticPr fontId="2"/>
  </si>
  <si>
    <t>総 括 表</t>
    <rPh sb="0" eb="1">
      <t>フサ</t>
    </rPh>
    <rPh sb="2" eb="3">
      <t>カツ</t>
    </rPh>
    <rPh sb="4" eb="5">
      <t>ヒョウ</t>
    </rPh>
    <phoneticPr fontId="2"/>
  </si>
  <si>
    <t>大会当日、荒天等で開催の有無を連絡することがあります。</t>
    <rPh sb="0" eb="2">
      <t>タイカイ</t>
    </rPh>
    <rPh sb="2" eb="4">
      <t>トウジツ</t>
    </rPh>
    <rPh sb="5" eb="7">
      <t>コウテン</t>
    </rPh>
    <rPh sb="7" eb="8">
      <t>トウ</t>
    </rPh>
    <rPh sb="9" eb="11">
      <t>カイサイ</t>
    </rPh>
    <rPh sb="12" eb="14">
      <t>ウム</t>
    </rPh>
    <rPh sb="15" eb="17">
      <t>レンラク</t>
    </rPh>
    <phoneticPr fontId="2"/>
  </si>
  <si>
    <t>備　考</t>
    <rPh sb="0" eb="1">
      <t>ビ</t>
    </rPh>
    <rPh sb="2" eb="3">
      <t>コウ</t>
    </rPh>
    <phoneticPr fontId="2"/>
  </si>
  <si>
    <t>申 請 点</t>
    <rPh sb="0" eb="1">
      <t>サル</t>
    </rPh>
    <rPh sb="2" eb="3">
      <t>ショウ</t>
    </rPh>
    <rPh sb="4" eb="5">
      <t>テン</t>
    </rPh>
    <phoneticPr fontId="2"/>
  </si>
  <si>
    <t>県民大会</t>
    <rPh sb="0" eb="2">
      <t>ケンミン</t>
    </rPh>
    <rPh sb="2" eb="4">
      <t>タイカイ</t>
    </rPh>
    <phoneticPr fontId="2"/>
  </si>
  <si>
    <t>全兵庫大会</t>
    <rPh sb="0" eb="1">
      <t>ゼン</t>
    </rPh>
    <rPh sb="1" eb="3">
      <t>ヒョウゴ</t>
    </rPh>
    <rPh sb="3" eb="5">
      <t>タイカイ</t>
    </rPh>
    <phoneticPr fontId="2"/>
  </si>
  <si>
    <t>　</t>
    <phoneticPr fontId="2"/>
  </si>
  <si>
    <t>申　請　点</t>
    <rPh sb="0" eb="1">
      <t>サル</t>
    </rPh>
    <rPh sb="2" eb="3">
      <t>ショウ</t>
    </rPh>
    <rPh sb="4" eb="5">
      <t>テン</t>
    </rPh>
    <phoneticPr fontId="2"/>
  </si>
  <si>
    <t>大会名①</t>
    <rPh sb="0" eb="3">
      <t>タイカイメイ</t>
    </rPh>
    <phoneticPr fontId="2"/>
  </si>
  <si>
    <t>大会名②</t>
    <rPh sb="0" eb="3">
      <t>タイカイメイ</t>
    </rPh>
    <phoneticPr fontId="2"/>
  </si>
  <si>
    <t>記入例</t>
    <rPh sb="0" eb="2">
      <t>キニュウ</t>
    </rPh>
    <rPh sb="2" eb="3">
      <t>レイ</t>
    </rPh>
    <phoneticPr fontId="2"/>
  </si>
  <si>
    <t>氏 　 ・</t>
    <rPh sb="0" eb="1">
      <t>シ</t>
    </rPh>
    <phoneticPr fontId="2"/>
  </si>
  <si>
    <t>　名</t>
    <rPh sb="1" eb="2">
      <t>メイ</t>
    </rPh>
    <phoneticPr fontId="2"/>
  </si>
  <si>
    <t xml:space="preserve"> 性別・競技種目・バッジ種類・申請大会及び備考欄は、クリックすると 「▼」 が表記されますので、箇条から選択して下さい。</t>
    <rPh sb="1" eb="3">
      <t>セイベツ</t>
    </rPh>
    <rPh sb="4" eb="6">
      <t>キョウギ</t>
    </rPh>
    <rPh sb="6" eb="8">
      <t>シュモク</t>
    </rPh>
    <rPh sb="12" eb="14">
      <t>シュルイ</t>
    </rPh>
    <rPh sb="15" eb="17">
      <t>シンセイ</t>
    </rPh>
    <rPh sb="17" eb="19">
      <t>タイカイ</t>
    </rPh>
    <rPh sb="19" eb="20">
      <t>オヨ</t>
    </rPh>
    <rPh sb="21" eb="23">
      <t>ビコウ</t>
    </rPh>
    <rPh sb="23" eb="24">
      <t>ラン</t>
    </rPh>
    <rPh sb="39" eb="41">
      <t>ヒョウキ</t>
    </rPh>
    <rPh sb="48" eb="50">
      <t>カジョウ</t>
    </rPh>
    <rPh sb="52" eb="54">
      <t>センタク</t>
    </rPh>
    <rPh sb="56" eb="57">
      <t>クダ</t>
    </rPh>
    <phoneticPr fontId="2"/>
  </si>
  <si>
    <t>備　考</t>
    <rPh sb="0" eb="1">
      <t>ソナエ</t>
    </rPh>
    <rPh sb="2" eb="3">
      <t>コウ</t>
    </rPh>
    <phoneticPr fontId="2"/>
  </si>
  <si>
    <t>車椅子使用者は、クリック</t>
    <rPh sb="0" eb="3">
      <t>クルマイス</t>
    </rPh>
    <rPh sb="3" eb="5">
      <t>シヨウ</t>
    </rPh>
    <rPh sb="5" eb="6">
      <t>シャ</t>
    </rPh>
    <phoneticPr fontId="2"/>
  </si>
  <si>
    <t>車椅子</t>
    <rPh sb="0" eb="1">
      <t>クルマ</t>
    </rPh>
    <rPh sb="1" eb="3">
      <t>イス</t>
    </rPh>
    <phoneticPr fontId="2"/>
  </si>
  <si>
    <t>フ  リ  ガ  ナ</t>
    <phoneticPr fontId="2"/>
  </si>
  <si>
    <t>ブラック</t>
    <phoneticPr fontId="2"/>
  </si>
  <si>
    <t>ブルー</t>
    <phoneticPr fontId="2"/>
  </si>
  <si>
    <t>C P</t>
    <phoneticPr fontId="2"/>
  </si>
  <si>
    <t>6月度</t>
    <rPh sb="1" eb="3">
      <t>ガツド</t>
    </rPh>
    <phoneticPr fontId="2"/>
  </si>
  <si>
    <t>パープル</t>
    <phoneticPr fontId="2"/>
  </si>
  <si>
    <r>
      <rPr>
        <sz val="18"/>
        <color indexed="60"/>
        <rFont val="ＭＳ Ｐゴシック"/>
        <family val="3"/>
        <charset val="128"/>
      </rPr>
      <t xml:space="preserve">他府県・学ア連からのエントリー者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4" eb="5">
      <t>ガク</t>
    </rPh>
    <rPh sb="6" eb="7">
      <t>レン</t>
    </rPh>
    <phoneticPr fontId="2"/>
  </si>
  <si>
    <r>
      <rPr>
        <sz val="18"/>
        <color indexed="60"/>
        <rFont val="ＭＳ Ｐゴシック"/>
        <family val="3"/>
        <charset val="128"/>
      </rPr>
      <t xml:space="preserve">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0" eb="1">
      <t>ガク</t>
    </rPh>
    <rPh sb="2" eb="3">
      <t>レン</t>
    </rPh>
    <phoneticPr fontId="2"/>
  </si>
  <si>
    <t>B B 男</t>
    <phoneticPr fontId="2"/>
  </si>
  <si>
    <t>９００ｍＲ</t>
    <phoneticPr fontId="2"/>
  </si>
  <si>
    <t>ＣＰ</t>
    <phoneticPr fontId="2"/>
  </si>
  <si>
    <t>成　　年</t>
    <rPh sb="0" eb="1">
      <t>セイ</t>
    </rPh>
    <rPh sb="3" eb="4">
      <t>ネン</t>
    </rPh>
    <phoneticPr fontId="2"/>
  </si>
  <si>
    <t>大　　学　</t>
    <rPh sb="0" eb="1">
      <t>ダイ</t>
    </rPh>
    <rPh sb="3" eb="4">
      <t>ガク</t>
    </rPh>
    <phoneticPr fontId="2"/>
  </si>
  <si>
    <t>ベアボウ</t>
    <phoneticPr fontId="2"/>
  </si>
  <si>
    <t>　成年男</t>
    <rPh sb="1" eb="3">
      <t>セイネン</t>
    </rPh>
    <rPh sb="3" eb="4">
      <t>オトコ</t>
    </rPh>
    <phoneticPr fontId="2"/>
  </si>
  <si>
    <t>学生男</t>
    <rPh sb="0" eb="2">
      <t>ガクセイ</t>
    </rPh>
    <phoneticPr fontId="2"/>
  </si>
  <si>
    <t>900mＲ男</t>
    <phoneticPr fontId="2"/>
  </si>
  <si>
    <t>学生ＲＣ</t>
    <rPh sb="0" eb="2">
      <t>ガクセイ</t>
    </rPh>
    <phoneticPr fontId="2"/>
  </si>
  <si>
    <r>
      <t>90</t>
    </r>
    <r>
      <rPr>
        <sz val="11"/>
        <rFont val="ＭＳ Ｐ明朝"/>
        <family val="1"/>
        <charset val="128"/>
      </rPr>
      <t>0</t>
    </r>
    <r>
      <rPr>
        <sz val="11"/>
        <rFont val="ＭＳ Ｐ明朝"/>
        <family val="1"/>
        <charset val="128"/>
      </rPr>
      <t>mR</t>
    </r>
    <phoneticPr fontId="2"/>
  </si>
  <si>
    <t>成年RC</t>
    <rPh sb="0" eb="1">
      <t>シゲル</t>
    </rPh>
    <rPh sb="1" eb="2">
      <t>トシ</t>
    </rPh>
    <phoneticPr fontId="2"/>
  </si>
  <si>
    <t>４月度記録会</t>
    <rPh sb="1" eb="3">
      <t>ガツド</t>
    </rPh>
    <rPh sb="3" eb="6">
      <t>キロクカイ</t>
    </rPh>
    <phoneticPr fontId="2"/>
  </si>
  <si>
    <t>８月度記録会</t>
    <rPh sb="1" eb="3">
      <t>ガツド</t>
    </rPh>
    <rPh sb="3" eb="6">
      <t>キロクカイ</t>
    </rPh>
    <phoneticPr fontId="2"/>
  </si>
  <si>
    <t>10月度記録会</t>
    <rPh sb="2" eb="4">
      <t>ガツド</t>
    </rPh>
    <rPh sb="4" eb="7">
      <t>キロクカイ</t>
    </rPh>
    <phoneticPr fontId="2"/>
  </si>
  <si>
    <t>11月度記録会</t>
    <rPh sb="2" eb="4">
      <t>ガツド</t>
    </rPh>
    <rPh sb="4" eb="7">
      <t>キロクカイ</t>
    </rPh>
    <phoneticPr fontId="2"/>
  </si>
  <si>
    <t>強化部主催大会</t>
    <rPh sb="0" eb="2">
      <t>キョウカ</t>
    </rPh>
    <rPh sb="2" eb="3">
      <t>ブ</t>
    </rPh>
    <rPh sb="3" eb="5">
      <t>シュサイ</t>
    </rPh>
    <rPh sb="5" eb="7">
      <t>タイカイ</t>
    </rPh>
    <phoneticPr fontId="2"/>
  </si>
  <si>
    <t>他団体大会</t>
    <rPh sb="0" eb="1">
      <t>タ</t>
    </rPh>
    <rPh sb="1" eb="3">
      <t>ダンタイ</t>
    </rPh>
    <rPh sb="3" eb="5">
      <t>タイカイ</t>
    </rPh>
    <phoneticPr fontId="2"/>
  </si>
  <si>
    <t>注意</t>
    <rPh sb="0" eb="2">
      <t>チュウイ</t>
    </rPh>
    <phoneticPr fontId="2"/>
  </si>
  <si>
    <t>ＢＢ</t>
  </si>
  <si>
    <t>60mW</t>
    <phoneticPr fontId="2"/>
  </si>
  <si>
    <t>参加申込書</t>
    <phoneticPr fontId="2"/>
  </si>
  <si>
    <t>成年ＲＣ</t>
    <rPh sb="0" eb="1">
      <t>セイ</t>
    </rPh>
    <rPh sb="1" eb="2">
      <t>ネン</t>
    </rPh>
    <phoneticPr fontId="2"/>
  </si>
  <si>
    <t>大学ＲＣ</t>
    <rPh sb="0" eb="1">
      <t>ダイ</t>
    </rPh>
    <rPh sb="1" eb="2">
      <t>ガク</t>
    </rPh>
    <phoneticPr fontId="2"/>
  </si>
  <si>
    <t>９００ｍＲ</t>
  </si>
  <si>
    <t>ベアボウ</t>
  </si>
  <si>
    <t>コンパウンド</t>
  </si>
  <si>
    <t>６０mW</t>
    <phoneticPr fontId="2"/>
  </si>
  <si>
    <t>60mW男</t>
    <phoneticPr fontId="2"/>
  </si>
  <si>
    <t>jimukyoku@hyogo-archery.org</t>
    <phoneticPr fontId="2"/>
  </si>
  <si>
    <t>／　　　　）P</t>
    <phoneticPr fontId="2"/>
  </si>
  <si>
    <t>）</t>
    <phoneticPr fontId="2"/>
  </si>
  <si>
    <t>注１</t>
    <rPh sb="0" eb="1">
      <t>チュウ</t>
    </rPh>
    <phoneticPr fontId="2"/>
  </si>
  <si>
    <t>①員数調整の場合、申請点が記載されていない者は、空きがあれば抽選で決定する。</t>
    <phoneticPr fontId="2"/>
  </si>
  <si>
    <t>注２</t>
    <rPh sb="0" eb="1">
      <t>チュウ</t>
    </rPh>
    <phoneticPr fontId="2"/>
  </si>
  <si>
    <t>：参加費は当日徴収。不参加の場合、後日徴収する。</t>
    <phoneticPr fontId="2"/>
  </si>
  <si>
    <t>注３</t>
    <rPh sb="0" eb="1">
      <t>チュウ</t>
    </rPh>
    <phoneticPr fontId="2"/>
  </si>
  <si>
    <t>：氏・名を漢字で入力するとフリガナが自動で表示されます。特殊な読み方は訂正してください。</t>
    <phoneticPr fontId="2"/>
  </si>
  <si>
    <t>キャデット</t>
  </si>
  <si>
    <t>少年</t>
  </si>
  <si>
    <t>中学(70mR)</t>
    <rPh sb="1" eb="2">
      <t>ガク</t>
    </rPh>
    <phoneticPr fontId="2"/>
  </si>
  <si>
    <t>少年男</t>
  </si>
  <si>
    <t>B B 男</t>
  </si>
  <si>
    <t>中学70男</t>
    <rPh sb="1" eb="2">
      <t>ガク</t>
    </rPh>
    <rPh sb="4" eb="5">
      <t>オトコ</t>
    </rPh>
    <phoneticPr fontId="2"/>
  </si>
  <si>
    <t>少年</t>
    <rPh sb="0" eb="2">
      <t>ショウネン</t>
    </rPh>
    <phoneticPr fontId="2"/>
  </si>
  <si>
    <t>注4</t>
    <rPh sb="0" eb="1">
      <t>チュウ</t>
    </rPh>
    <phoneticPr fontId="2"/>
  </si>
  <si>
    <t>：今大会は900ｍR・60ｍWの募集はありません。</t>
    <rPh sb="1" eb="4">
      <t>コンタイカイ</t>
    </rPh>
    <rPh sb="16" eb="18">
      <t>ボシュウ</t>
    </rPh>
    <phoneticPr fontId="2"/>
  </si>
  <si>
    <t>：今大会はキャデットの募集はありません。</t>
    <rPh sb="1" eb="4">
      <t>コンタイカイ</t>
    </rPh>
    <rPh sb="11" eb="13">
      <t>ボシュウ</t>
    </rPh>
    <phoneticPr fontId="2"/>
  </si>
  <si>
    <t>全日ＴＡ選考記録会① ）</t>
    <phoneticPr fontId="2"/>
  </si>
  <si>
    <t>全ア連登録番号</t>
    <rPh sb="0" eb="1">
      <t>ゼン</t>
    </rPh>
    <rPh sb="2" eb="3">
      <t>レン</t>
    </rPh>
    <rPh sb="3" eb="7">
      <t>トウロクバンゴウ</t>
    </rPh>
    <phoneticPr fontId="2"/>
  </si>
  <si>
    <t>全ア連登録番号</t>
    <rPh sb="0" eb="1">
      <t>ゼン</t>
    </rPh>
    <rPh sb="2" eb="7">
      <t>レントウロクバンゴウ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</si>
</sst>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quot;m&quot;月度&quot;"/>
    <numFmt numFmtId="178" formatCode="0&quot;名&quot;"/>
    <numFmt numFmtId="179" formatCode="#,##0&quot;円&quot;"/>
    <numFmt numFmtId="180" formatCode="0&quot;名×&quot;"/>
    <numFmt numFmtId="181" formatCode="&quot;女　　&quot;0&quot;名&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u/>
      <sz val="8.25"/>
      <color indexed="12"/>
      <name val="ＭＳ Ｐゴシック"/>
      <family val="3"/>
      <charset val="128"/>
    </font>
    <font>
      <sz val="11"/>
      <color indexed="62"/>
      <name val="ＭＳ Ｐゴシック"/>
      <family val="3"/>
      <charset val="128"/>
    </font>
    <font>
      <b/>
      <sz val="11"/>
      <color indexed="62"/>
      <name val="ＭＳ Ｐゴシック"/>
      <family val="3"/>
      <charset val="128"/>
    </font>
    <font>
      <sz val="16"/>
      <name val="ＭＳ Ｐゴシック"/>
      <family val="3"/>
      <charset val="128"/>
    </font>
    <font>
      <sz val="11"/>
      <name val="ＭＳ Ｐゴシック"/>
      <family val="3"/>
      <charset val="128"/>
    </font>
    <font>
      <sz val="11"/>
      <name val="ＭＳ Ｐ明朝"/>
      <family val="1"/>
      <charset val="128"/>
    </font>
    <font>
      <sz val="11"/>
      <name val="Century"/>
      <family val="1"/>
    </font>
    <font>
      <b/>
      <sz val="11"/>
      <name val="ＭＳ Ｐゴシック"/>
      <family val="3"/>
      <charset val="128"/>
    </font>
    <font>
      <u/>
      <sz val="11"/>
      <color indexed="12"/>
      <name val="ＭＳ Ｐゴシック"/>
      <family val="3"/>
      <charset val="128"/>
    </font>
    <font>
      <sz val="9"/>
      <name val="ＭＳ Ｐ明朝"/>
      <family val="1"/>
      <charset val="128"/>
    </font>
    <font>
      <sz val="12"/>
      <name val="ＭＳ 明朝"/>
      <family val="1"/>
      <charset val="128"/>
    </font>
    <font>
      <b/>
      <sz val="14"/>
      <name val="ＭＳ Ｐゴシック"/>
      <family val="3"/>
      <charset val="128"/>
    </font>
    <font>
      <sz val="10"/>
      <name val="ＭＳ Ｐ明朝"/>
      <family val="1"/>
      <charset val="128"/>
    </font>
    <font>
      <sz val="11"/>
      <name val="ＭＳ 明朝"/>
      <family val="1"/>
      <charset val="128"/>
    </font>
    <font>
      <sz val="8"/>
      <name val="ＭＳ Ｐ明朝"/>
      <family val="1"/>
      <charset val="128"/>
    </font>
    <font>
      <sz val="9"/>
      <name val="ＭＳ Ｐゴシック"/>
      <family val="3"/>
      <charset val="128"/>
    </font>
    <font>
      <sz val="12"/>
      <name val="ＭＳ Ｐ明朝"/>
      <family val="1"/>
      <charset val="128"/>
    </font>
    <font>
      <sz val="11"/>
      <name val="Cambria"/>
      <family val="1"/>
    </font>
    <font>
      <sz val="11"/>
      <name val="Book Antiqua"/>
      <family val="1"/>
    </font>
    <font>
      <sz val="14"/>
      <color indexed="10"/>
      <name val="HGS創英角ｺﾞｼｯｸUB"/>
      <family val="3"/>
      <charset val="128"/>
    </font>
    <font>
      <sz val="12"/>
      <name val="Century"/>
      <family val="1"/>
    </font>
    <font>
      <sz val="18"/>
      <color indexed="60"/>
      <name val="ＭＳ Ｐゴシック"/>
      <family val="3"/>
      <charset val="128"/>
    </font>
    <font>
      <sz val="11"/>
      <color theme="1"/>
      <name val="ＭＳ Ｐゴシック"/>
      <family val="3"/>
      <charset val="128"/>
      <scheme val="minor"/>
    </font>
    <font>
      <sz val="18"/>
      <color rgb="FFC00000"/>
      <name val="ＭＳ Ｐゴシック"/>
      <family val="3"/>
      <charset val="128"/>
    </font>
    <font>
      <sz val="20"/>
      <color theme="0"/>
      <name val="HGS創英角ﾎﾟｯﾌﾟ体"/>
      <family val="3"/>
      <charset val="128"/>
    </font>
    <font>
      <b/>
      <sz val="11"/>
      <color theme="0"/>
      <name val="HG丸ｺﾞｼｯｸM-PRO"/>
      <family val="3"/>
      <charset val="128"/>
    </font>
    <font>
      <sz val="11"/>
      <color theme="0"/>
      <name val="ＭＳ Ｐゴシック"/>
      <family val="3"/>
      <charset val="128"/>
    </font>
    <font>
      <b/>
      <sz val="14"/>
      <color theme="0"/>
      <name val="ＭＳ Ｐゴシック"/>
      <family val="3"/>
      <charset val="128"/>
    </font>
    <font>
      <b/>
      <sz val="11"/>
      <name val="ＭＳ Ｐ明朝"/>
      <family val="1"/>
      <charset val="128"/>
    </font>
  </fonts>
  <fills count="7">
    <fill>
      <patternFill patternType="none"/>
    </fill>
    <fill>
      <patternFill patternType="gray125"/>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27" fillId="0" borderId="0">
      <alignment vertical="center"/>
    </xf>
  </cellStyleXfs>
  <cellXfs count="192">
    <xf numFmtId="0" fontId="0" fillId="0" borderId="0" xfId="0">
      <alignment vertical="center"/>
    </xf>
    <xf numFmtId="0" fontId="8" fillId="0" borderId="0" xfId="0" applyFont="1">
      <alignment vertical="center"/>
    </xf>
    <xf numFmtId="0" fontId="9" fillId="0" borderId="0" xfId="0" applyFont="1">
      <alignment vertical="center"/>
    </xf>
    <xf numFmtId="9" fontId="9" fillId="0" borderId="0" xfId="1" applyFont="1" applyAlignment="1" applyProtection="1">
      <alignment vertical="center"/>
    </xf>
    <xf numFmtId="0" fontId="9" fillId="0" borderId="0" xfId="0" applyFont="1" applyAlignment="1">
      <alignment horizontal="right" vertical="center"/>
    </xf>
    <xf numFmtId="0" fontId="9" fillId="0" borderId="0" xfId="4" applyFont="1"/>
    <xf numFmtId="0" fontId="10" fillId="0" borderId="0" xfId="4" applyFont="1" applyAlignment="1">
      <alignment horizontal="right" vertical="center"/>
    </xf>
    <xf numFmtId="0" fontId="12" fillId="0" borderId="0" xfId="0" applyFont="1" applyAlignment="1">
      <alignment horizontal="right" vertical="center"/>
    </xf>
    <xf numFmtId="0" fontId="8" fillId="0" borderId="1" xfId="0" applyFont="1" applyBorder="1" applyAlignment="1">
      <alignment horizontal="center" vertical="center"/>
    </xf>
    <xf numFmtId="0" fontId="10" fillId="0" borderId="0" xfId="0" applyFont="1">
      <alignment vertical="center"/>
    </xf>
    <xf numFmtId="0" fontId="28" fillId="0" borderId="0" xfId="0" applyFont="1">
      <alignment vertical="center"/>
    </xf>
    <xf numFmtId="0" fontId="15" fillId="0" borderId="0" xfId="0" applyFont="1" applyAlignment="1"/>
    <xf numFmtId="0" fontId="8" fillId="0" borderId="0" xfId="0" applyFont="1" applyProtection="1">
      <alignment vertical="center"/>
      <protection locked="0"/>
    </xf>
    <xf numFmtId="0" fontId="9" fillId="0" borderId="1" xfId="0" applyFont="1" applyBorder="1">
      <alignment vertical="center"/>
    </xf>
    <xf numFmtId="0" fontId="10" fillId="0" borderId="1" xfId="0" applyFont="1" applyBorder="1">
      <alignment vertical="center"/>
    </xf>
    <xf numFmtId="0" fontId="19" fillId="0" borderId="4" xfId="0" applyFont="1" applyBorder="1" applyAlignment="1" applyProtection="1">
      <alignment shrinkToFit="1"/>
      <protection locked="0"/>
    </xf>
    <xf numFmtId="0" fontId="9" fillId="2" borderId="1" xfId="0" applyFont="1" applyFill="1" applyBorder="1">
      <alignment vertical="center"/>
    </xf>
    <xf numFmtId="0" fontId="19" fillId="0" borderId="5" xfId="0" applyFont="1" applyBorder="1" applyAlignment="1" applyProtection="1">
      <alignment vertical="top" shrinkToFit="1"/>
      <protection locked="0"/>
    </xf>
    <xf numFmtId="0" fontId="19" fillId="0" borderId="4" xfId="0" applyFont="1" applyBorder="1" applyAlignment="1" applyProtection="1">
      <alignment vertical="center" shrinkToFit="1"/>
      <protection locked="0"/>
    </xf>
    <xf numFmtId="0" fontId="19" fillId="0" borderId="5" xfId="0" applyFont="1" applyBorder="1" applyAlignment="1" applyProtection="1">
      <alignment vertical="center" shrinkToFit="1"/>
      <protection locked="0"/>
    </xf>
    <xf numFmtId="0" fontId="14" fillId="0" borderId="6" xfId="0" applyFont="1" applyBorder="1" applyAlignment="1" applyProtection="1">
      <alignment horizontal="center" vertical="center"/>
      <protection locked="0"/>
    </xf>
    <xf numFmtId="0" fontId="20" fillId="0" borderId="0" xfId="0" applyFont="1">
      <alignment vertical="center"/>
    </xf>
    <xf numFmtId="0" fontId="10" fillId="0" borderId="1" xfId="0" applyFont="1" applyBorder="1" applyAlignment="1">
      <alignment horizontal="center" vertical="center"/>
    </xf>
    <xf numFmtId="0" fontId="20" fillId="0" borderId="4" xfId="0" applyFont="1" applyBorder="1">
      <alignment vertical="center"/>
    </xf>
    <xf numFmtId="0" fontId="9" fillId="0" borderId="7" xfId="0" applyFont="1" applyBorder="1" applyAlignment="1">
      <alignment horizontal="center" vertical="center"/>
    </xf>
    <xf numFmtId="0" fontId="20" fillId="0" borderId="5" xfId="0" applyFont="1" applyBorder="1">
      <alignment vertical="center"/>
    </xf>
    <xf numFmtId="0" fontId="9" fillId="0" borderId="8" xfId="0" applyFont="1" applyBorder="1" applyAlignment="1">
      <alignment horizontal="center" vertical="center"/>
    </xf>
    <xf numFmtId="0" fontId="9" fillId="0" borderId="8" xfId="0" applyFont="1" applyBorder="1">
      <alignment vertical="center"/>
    </xf>
    <xf numFmtId="0" fontId="9" fillId="2" borderId="9" xfId="0" applyFont="1" applyFill="1" applyBorder="1">
      <alignmen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2" borderId="0" xfId="0" applyFont="1" applyFill="1">
      <alignment vertical="center"/>
    </xf>
    <xf numFmtId="0" fontId="10" fillId="0" borderId="0" xfId="0" applyFont="1" applyAlignment="1">
      <alignment horizontal="center" vertical="center"/>
    </xf>
    <xf numFmtId="0" fontId="24" fillId="0" borderId="0" xfId="0" applyFont="1">
      <alignment vertical="center"/>
    </xf>
    <xf numFmtId="0" fontId="10" fillId="0" borderId="0" xfId="0" applyFont="1" applyProtection="1">
      <alignment vertical="center"/>
      <protection locked="0"/>
    </xf>
    <xf numFmtId="3" fontId="10" fillId="0" borderId="0" xfId="0" applyNumberFormat="1" applyFont="1">
      <alignment vertical="center"/>
    </xf>
    <xf numFmtId="0" fontId="3" fillId="0" borderId="0" xfId="0" applyFont="1" applyProtection="1">
      <alignment vertical="center"/>
      <protection locked="0"/>
    </xf>
    <xf numFmtId="0" fontId="4" fillId="0" borderId="1" xfId="0" applyFont="1" applyBorder="1" applyAlignment="1">
      <alignment horizontal="center" vertical="center"/>
    </xf>
    <xf numFmtId="0" fontId="4" fillId="0" borderId="0" xfId="0" applyFont="1">
      <alignment vertical="center"/>
    </xf>
    <xf numFmtId="0" fontId="17" fillId="0" borderId="0" xfId="0" applyFont="1" applyAlignment="1"/>
    <xf numFmtId="0" fontId="0" fillId="0" borderId="1" xfId="0" applyBorder="1" applyAlignment="1">
      <alignment horizontal="left" vertical="center"/>
    </xf>
    <xf numFmtId="0" fontId="13" fillId="0" borderId="0" xfId="3" quotePrefix="1" applyFont="1" applyBorder="1" applyAlignment="1" applyProtection="1">
      <alignment horizontal="right" vertical="center" shrinkToFit="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7" fillId="0" borderId="0" xfId="0" applyFont="1" applyAlignment="1">
      <alignment horizontal="center"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10" xfId="0" applyFont="1" applyBorder="1" applyAlignment="1" applyProtection="1">
      <alignment horizontal="center" vertical="center"/>
      <protection locked="0"/>
    </xf>
    <xf numFmtId="0" fontId="14" fillId="0" borderId="10" xfId="0" applyFont="1" applyBorder="1" applyAlignment="1" applyProtection="1">
      <alignment horizontal="center"/>
      <protection locked="0"/>
    </xf>
    <xf numFmtId="0" fontId="14" fillId="0" borderId="6" xfId="0" applyFont="1" applyBorder="1" applyAlignment="1" applyProtection="1">
      <alignment horizontal="center" vertical="top"/>
      <protection locked="0"/>
    </xf>
    <xf numFmtId="0" fontId="14" fillId="0" borderId="11" xfId="0" applyFont="1" applyBorder="1" applyAlignment="1">
      <alignment horizontal="center" vertical="center"/>
    </xf>
    <xf numFmtId="0" fontId="14" fillId="0" borderId="12" xfId="0" applyFont="1" applyBorder="1" applyAlignment="1">
      <alignment horizontal="center" vertical="center" shrinkToFit="1"/>
    </xf>
    <xf numFmtId="0" fontId="14" fillId="0" borderId="13" xfId="0" applyFont="1" applyBorder="1" applyAlignment="1">
      <alignment horizontal="center" vertical="center"/>
    </xf>
    <xf numFmtId="56" fontId="12" fillId="0" borderId="6" xfId="0" applyNumberFormat="1" applyFont="1" applyBorder="1" applyAlignment="1">
      <alignment horizontal="center" vertical="center" shrinkToFit="1"/>
    </xf>
    <xf numFmtId="0" fontId="12" fillId="0" borderId="0" xfId="0" applyFont="1">
      <alignment vertical="center"/>
    </xf>
    <xf numFmtId="180" fontId="4" fillId="0" borderId="21" xfId="0" applyNumberFormat="1" applyFont="1" applyBorder="1" applyAlignment="1">
      <alignment horizontal="right" vertical="center"/>
    </xf>
    <xf numFmtId="180" fontId="4" fillId="0" borderId="14" xfId="0" applyNumberFormat="1" applyFont="1" applyBorder="1" applyAlignment="1">
      <alignment horizontal="right" vertical="center"/>
    </xf>
    <xf numFmtId="178" fontId="21" fillId="0" borderId="2" xfId="0" applyNumberFormat="1" applyFont="1" applyBorder="1" applyAlignment="1">
      <alignment horizontal="center" vertical="center"/>
    </xf>
    <xf numFmtId="0" fontId="0" fillId="0" borderId="0" xfId="4" applyFont="1" applyAlignment="1">
      <alignment horizontal="left"/>
    </xf>
    <xf numFmtId="0" fontId="14" fillId="0" borderId="16"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181" fontId="17" fillId="0" borderId="23" xfId="0" applyNumberFormat="1" applyFont="1" applyBorder="1" applyAlignment="1">
      <alignment horizontal="justify" vertical="center"/>
    </xf>
    <xf numFmtId="181" fontId="17" fillId="0" borderId="27" xfId="0" applyNumberFormat="1" applyFont="1" applyBorder="1" applyAlignment="1">
      <alignment horizontal="justify" vertical="center"/>
    </xf>
    <xf numFmtId="181" fontId="17" fillId="0" borderId="28" xfId="0" applyNumberFormat="1" applyFont="1" applyBorder="1" applyAlignment="1">
      <alignment horizontal="justify" vertical="center"/>
    </xf>
    <xf numFmtId="0" fontId="14" fillId="0" borderId="21" xfId="0" applyFont="1" applyBorder="1" applyAlignment="1">
      <alignment horizontal="right" vertical="center"/>
    </xf>
    <xf numFmtId="0" fontId="14" fillId="0" borderId="14" xfId="0" applyFont="1" applyBorder="1" applyAlignment="1">
      <alignment horizontal="right" vertical="center"/>
    </xf>
    <xf numFmtId="0" fontId="14" fillId="0" borderId="14" xfId="0" applyFont="1" applyBorder="1" applyAlignment="1">
      <alignment horizontal="right" vertical="center" shrinkToFit="1"/>
    </xf>
    <xf numFmtId="0" fontId="14" fillId="0" borderId="19"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9" fontId="22" fillId="0" borderId="29" xfId="0" applyNumberFormat="1" applyFont="1" applyBorder="1" applyAlignment="1">
      <alignment horizontal="right" vertical="center"/>
    </xf>
    <xf numFmtId="179" fontId="22" fillId="0" borderId="30" xfId="0" applyNumberFormat="1" applyFont="1" applyBorder="1" applyAlignment="1">
      <alignment horizontal="right" vertical="center"/>
    </xf>
    <xf numFmtId="179" fontId="22" fillId="0" borderId="31" xfId="0" applyNumberFormat="1" applyFont="1" applyBorder="1" applyAlignment="1">
      <alignment horizontal="right" vertical="center"/>
    </xf>
    <xf numFmtId="178" fontId="17" fillId="0" borderId="21" xfId="0" applyNumberFormat="1" applyFont="1" applyBorder="1" applyAlignment="1">
      <alignment horizontal="center" vertical="center"/>
    </xf>
    <xf numFmtId="178" fontId="17" fillId="0" borderId="14" xfId="0" applyNumberFormat="1" applyFont="1" applyBorder="1" applyAlignment="1">
      <alignment horizontal="center" vertical="center"/>
    </xf>
    <xf numFmtId="178" fontId="17" fillId="0" borderId="19" xfId="0" applyNumberFormat="1" applyFont="1" applyBorder="1" applyAlignment="1">
      <alignment horizontal="center" vertical="center"/>
    </xf>
    <xf numFmtId="0" fontId="32" fillId="4" borderId="0" xfId="0" applyFont="1" applyFill="1" applyAlignment="1">
      <alignment horizontal="center" vertical="center"/>
    </xf>
    <xf numFmtId="180" fontId="4" fillId="6" borderId="14" xfId="0" applyNumberFormat="1" applyFont="1" applyFill="1" applyBorder="1" applyAlignment="1">
      <alignment horizontal="right" vertical="center"/>
    </xf>
    <xf numFmtId="179" fontId="22" fillId="6" borderId="30" xfId="0" applyNumberFormat="1" applyFont="1" applyFill="1" applyBorder="1" applyAlignment="1">
      <alignment horizontal="right" vertical="center"/>
    </xf>
    <xf numFmtId="0" fontId="10" fillId="6" borderId="30" xfId="0" applyFont="1" applyFill="1" applyBorder="1" applyAlignment="1">
      <alignment horizontal="center" vertical="center"/>
    </xf>
    <xf numFmtId="0" fontId="14" fillId="6" borderId="14" xfId="0" applyFont="1" applyFill="1" applyBorder="1" applyAlignment="1">
      <alignment horizontal="right" vertical="center" shrinkToFit="1"/>
    </xf>
    <xf numFmtId="178" fontId="17" fillId="6" borderId="14" xfId="0" applyNumberFormat="1" applyFont="1" applyFill="1" applyBorder="1" applyAlignment="1">
      <alignment horizontal="center" vertical="center"/>
    </xf>
    <xf numFmtId="181" fontId="17" fillId="6" borderId="27" xfId="0" applyNumberFormat="1" applyFont="1" applyFill="1" applyBorder="1" applyAlignment="1">
      <alignment horizontal="justify" vertical="center"/>
    </xf>
    <xf numFmtId="0" fontId="14" fillId="6" borderId="14" xfId="0" applyFont="1" applyFill="1" applyBorder="1" applyAlignment="1">
      <alignment horizontal="right" vertical="center"/>
    </xf>
    <xf numFmtId="180" fontId="4" fillId="6" borderId="21" xfId="0" applyNumberFormat="1" applyFont="1" applyFill="1" applyBorder="1" applyAlignment="1">
      <alignment horizontal="right" vertical="center"/>
    </xf>
    <xf numFmtId="179" fontId="22" fillId="6" borderId="29" xfId="0" applyNumberFormat="1" applyFont="1" applyFill="1" applyBorder="1" applyAlignment="1">
      <alignment horizontal="right" vertical="center"/>
    </xf>
    <xf numFmtId="0" fontId="10" fillId="6" borderId="29" xfId="0" applyFont="1" applyFill="1" applyBorder="1" applyAlignment="1">
      <alignment horizontal="center" vertical="center"/>
    </xf>
    <xf numFmtId="0" fontId="14" fillId="6" borderId="21" xfId="0" applyFont="1" applyFill="1" applyBorder="1" applyAlignment="1">
      <alignment horizontal="right" vertical="center"/>
    </xf>
    <xf numFmtId="178" fontId="17" fillId="6" borderId="21" xfId="0" applyNumberFormat="1" applyFont="1" applyFill="1" applyBorder="1" applyAlignment="1">
      <alignment horizontal="center" vertical="center"/>
    </xf>
    <xf numFmtId="181" fontId="17" fillId="6" borderId="23" xfId="0" applyNumberFormat="1" applyFont="1" applyFill="1" applyBorder="1" applyAlignment="1">
      <alignment horizontal="justify" vertical="center"/>
    </xf>
    <xf numFmtId="0" fontId="33" fillId="0" borderId="0" xfId="0" applyFont="1">
      <alignment vertical="center"/>
    </xf>
    <xf numFmtId="0" fontId="12" fillId="0" borderId="5" xfId="0" applyFont="1" applyBorder="1">
      <alignment vertical="center"/>
    </xf>
    <xf numFmtId="0" fontId="14" fillId="0" borderId="1"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10" fillId="0" borderId="1" xfId="0" applyFont="1" applyBorder="1" applyAlignment="1">
      <alignment horizontal="center" vertical="center"/>
    </xf>
    <xf numFmtId="0" fontId="17" fillId="0" borderId="3" xfId="0" applyFont="1" applyBorder="1">
      <alignment vertical="center"/>
    </xf>
    <xf numFmtId="0" fontId="17" fillId="0" borderId="9" xfId="0" applyFont="1" applyBorder="1" applyAlignment="1">
      <alignment horizontal="right" vertical="center"/>
    </xf>
    <xf numFmtId="0" fontId="17" fillId="0" borderId="1" xfId="0" applyFont="1" applyBorder="1" applyAlignment="1">
      <alignment horizontal="center" vertical="center" shrinkToFit="1"/>
    </xf>
    <xf numFmtId="0" fontId="17" fillId="0" borderId="16"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0"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9" fontId="25" fillId="0" borderId="9" xfId="0" applyNumberFormat="1" applyFont="1" applyBorder="1" applyAlignment="1">
      <alignment horizontal="right" vertical="center"/>
    </xf>
    <xf numFmtId="179" fontId="25" fillId="0" borderId="3" xfId="0" applyNumberFormat="1" applyFont="1" applyBorder="1" applyAlignment="1">
      <alignment horizontal="right" vertical="center"/>
    </xf>
    <xf numFmtId="0" fontId="4" fillId="0" borderId="14" xfId="0" applyFont="1" applyBorder="1" applyAlignment="1">
      <alignment horizontal="left" vertical="center" indent="3"/>
    </xf>
    <xf numFmtId="0" fontId="4" fillId="0" borderId="15" xfId="0" applyFont="1" applyBorder="1" applyAlignment="1">
      <alignment horizontal="left" vertical="center" indent="3"/>
    </xf>
    <xf numFmtId="0" fontId="4" fillId="0" borderId="21" xfId="0" applyFont="1" applyBorder="1" applyAlignment="1">
      <alignment horizontal="left" vertical="center" indent="3"/>
    </xf>
    <xf numFmtId="0" fontId="4" fillId="0" borderId="22" xfId="0" applyFont="1" applyBorder="1" applyAlignment="1">
      <alignment horizontal="left" vertical="center" indent="3"/>
    </xf>
    <xf numFmtId="0" fontId="4" fillId="0" borderId="25" xfId="0" applyFont="1" applyBorder="1" applyAlignment="1">
      <alignment horizontal="left" vertical="center" indent="3"/>
    </xf>
    <xf numFmtId="0" fontId="4" fillId="0" borderId="26" xfId="0" applyFont="1" applyBorder="1" applyAlignment="1">
      <alignment horizontal="left" vertical="center" indent="3"/>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textRotation="255"/>
    </xf>
    <xf numFmtId="179" fontId="23" fillId="0" borderId="14" xfId="0" applyNumberFormat="1" applyFont="1" applyBorder="1" applyAlignment="1">
      <alignment horizontal="right" vertical="center"/>
    </xf>
    <xf numFmtId="179" fontId="23" fillId="0" borderId="15" xfId="0" applyNumberFormat="1" applyFont="1" applyBorder="1" applyAlignment="1">
      <alignment horizontal="right" vertical="center"/>
    </xf>
    <xf numFmtId="179" fontId="23" fillId="0" borderId="19" xfId="0" applyNumberFormat="1" applyFont="1" applyBorder="1" applyAlignment="1">
      <alignment horizontal="right" vertical="center"/>
    </xf>
    <xf numFmtId="179" fontId="23" fillId="0" borderId="20" xfId="0" applyNumberFormat="1" applyFont="1" applyBorder="1" applyAlignment="1">
      <alignment horizontal="right" vertical="center"/>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7" fillId="0" borderId="10"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10"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179" fontId="23" fillId="0" borderId="21" xfId="0" applyNumberFormat="1" applyFont="1" applyBorder="1" applyAlignment="1">
      <alignment horizontal="right" vertical="center"/>
    </xf>
    <xf numFmtId="179" fontId="23" fillId="0" borderId="22" xfId="0" applyNumberFormat="1" applyFont="1" applyBorder="1" applyAlignment="1">
      <alignment horizontal="right" vertical="center"/>
    </xf>
    <xf numFmtId="0" fontId="30" fillId="3" borderId="1" xfId="0" applyFont="1" applyFill="1" applyBorder="1" applyAlignment="1">
      <alignment horizontal="center" vertical="center"/>
    </xf>
    <xf numFmtId="0" fontId="31" fillId="4" borderId="4"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6" fillId="5" borderId="6" xfId="0" applyFont="1" applyFill="1" applyBorder="1" applyAlignment="1">
      <alignment horizontal="center" vertical="center" shrinkToFit="1"/>
    </xf>
    <xf numFmtId="0" fontId="16" fillId="5" borderId="8" xfId="0" applyFont="1" applyFill="1" applyBorder="1" applyAlignment="1">
      <alignment horizontal="center" vertical="center" shrinkToFit="1"/>
    </xf>
    <xf numFmtId="0" fontId="10" fillId="0" borderId="6" xfId="0" applyFont="1" applyBorder="1" applyAlignment="1">
      <alignment horizontal="right" vertical="center"/>
    </xf>
    <xf numFmtId="176" fontId="11" fillId="0" borderId="6"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3" fillId="0" borderId="0" xfId="0" applyFont="1">
      <alignment vertical="center"/>
    </xf>
    <xf numFmtId="0" fontId="8" fillId="0" borderId="0" xfId="0" applyFont="1">
      <alignment vertical="center"/>
    </xf>
    <xf numFmtId="177" fontId="8" fillId="0" borderId="0" xfId="0" applyNumberFormat="1" applyFont="1">
      <alignment vertical="center"/>
    </xf>
    <xf numFmtId="0" fontId="4" fillId="6" borderId="14" xfId="0" applyFont="1" applyFill="1" applyBorder="1" applyAlignment="1">
      <alignment horizontal="left" vertical="center" indent="3"/>
    </xf>
    <xf numFmtId="0" fontId="4" fillId="6" borderId="15" xfId="0" applyFont="1" applyFill="1" applyBorder="1" applyAlignment="1">
      <alignment horizontal="left" vertical="center" indent="3"/>
    </xf>
    <xf numFmtId="179" fontId="23" fillId="6" borderId="14" xfId="0" applyNumberFormat="1" applyFont="1" applyFill="1" applyBorder="1" applyAlignment="1">
      <alignment horizontal="right" vertical="center"/>
    </xf>
    <xf numFmtId="179" fontId="23" fillId="6" borderId="15" xfId="0" applyNumberFormat="1" applyFont="1" applyFill="1" applyBorder="1" applyAlignment="1">
      <alignment horizontal="right"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18" xfId="0" applyFont="1" applyFill="1" applyBorder="1" applyAlignment="1">
      <alignment horizontal="center" vertical="center"/>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5" fillId="0" borderId="6" xfId="3" quotePrefix="1" applyBorder="1" applyAlignment="1" applyProtection="1">
      <alignment horizontal="right" vertical="center" shrinkToFit="1"/>
    </xf>
    <xf numFmtId="0" fontId="13" fillId="0" borderId="6" xfId="3" quotePrefix="1" applyFont="1" applyBorder="1" applyAlignment="1" applyProtection="1">
      <alignment horizontal="right" vertical="center" shrinkToFit="1"/>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4" fillId="6" borderId="21" xfId="0" applyFont="1" applyFill="1" applyBorder="1" applyAlignment="1">
      <alignment horizontal="left" vertical="center" indent="1"/>
    </xf>
    <xf numFmtId="0" fontId="4" fillId="6" borderId="22" xfId="0" applyFont="1" applyFill="1" applyBorder="1" applyAlignment="1">
      <alignment horizontal="left" vertical="center" indent="1"/>
    </xf>
    <xf numFmtId="179" fontId="23" fillId="6" borderId="21"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cellXfs>
  <cellStyles count="6">
    <cellStyle name="パーセント" xfId="1" builtinId="5"/>
    <cellStyle name="パーセント 2" xfId="2" xr:uid="{00000000-0005-0000-0000-000001000000}"/>
    <cellStyle name="ハイパーリンク" xfId="3" builtinId="8"/>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D66357A8-6FB5-10DF-D3D9-D1749FA7BC0A}"/>
            </a:ext>
          </a:extLst>
        </xdr:cNvPr>
        <xdr:cNvSpPr txBox="1"/>
      </xdr:nvSpPr>
      <xdr:spPr>
        <a:xfrm>
          <a:off x="7315201" y="3419475"/>
          <a:ext cx="7562850"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99E6403E-8043-6ECC-1E73-1A1089388D71}"/>
            </a:ext>
          </a:extLst>
        </xdr:cNvPr>
        <xdr:cNvSpPr/>
      </xdr:nvSpPr>
      <xdr:spPr>
        <a:xfrm rot="10800000">
          <a:off x="7048499" y="3563407"/>
          <a:ext cx="419100" cy="35242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925667EC-FC79-1608-201D-F864FF497D56}"/>
            </a:ext>
          </a:extLst>
        </xdr:cNvPr>
        <xdr:cNvSpPr/>
      </xdr:nvSpPr>
      <xdr:spPr>
        <a:xfrm rot="10800000">
          <a:off x="704850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6" name="テキスト ボックス 5">
          <a:extLst>
            <a:ext uri="{FF2B5EF4-FFF2-40B4-BE49-F238E27FC236}">
              <a16:creationId xmlns:a16="http://schemas.microsoft.com/office/drawing/2014/main" id="{5B3B5A50-769F-7253-F25E-3A5AC62813F4}"/>
            </a:ext>
          </a:extLst>
        </xdr:cNvPr>
        <xdr:cNvSpPr txBox="1"/>
      </xdr:nvSpPr>
      <xdr:spPr>
        <a:xfrm>
          <a:off x="7515225" y="5876925"/>
          <a:ext cx="9429750"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E0C2BB41-A3DB-748F-6977-E2558A74CE78}"/>
            </a:ext>
          </a:extLst>
        </xdr:cNvPr>
        <xdr:cNvSpPr txBox="1"/>
      </xdr:nvSpPr>
      <xdr:spPr>
        <a:xfrm>
          <a:off x="7155181" y="3288030"/>
          <a:ext cx="7486594" cy="612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C2762F0C-425A-E0D6-25E0-C269A80EE992}"/>
            </a:ext>
          </a:extLst>
        </xdr:cNvPr>
        <xdr:cNvSpPr/>
      </xdr:nvSpPr>
      <xdr:spPr>
        <a:xfrm rot="10800000">
          <a:off x="6623261" y="3401270"/>
          <a:ext cx="423410" cy="373929"/>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D929FA92-40B4-C3D2-5475-7C6BB171448D}"/>
            </a:ext>
          </a:extLst>
        </xdr:cNvPr>
        <xdr:cNvSpPr/>
      </xdr:nvSpPr>
      <xdr:spPr>
        <a:xfrm rot="10800000">
          <a:off x="665988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5" name="テキスト ボックス 4">
          <a:extLst>
            <a:ext uri="{FF2B5EF4-FFF2-40B4-BE49-F238E27FC236}">
              <a16:creationId xmlns:a16="http://schemas.microsoft.com/office/drawing/2014/main" id="{58DF28AC-48F4-6060-4CB5-0C091C57F989}"/>
            </a:ext>
          </a:extLst>
        </xdr:cNvPr>
        <xdr:cNvSpPr txBox="1"/>
      </xdr:nvSpPr>
      <xdr:spPr>
        <a:xfrm>
          <a:off x="7172325" y="5876925"/>
          <a:ext cx="9338359"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C54"/>
  <sheetViews>
    <sheetView showZeros="0" tabSelected="1" view="pageBreakPreview" zoomScaleNormal="100" zoomScaleSheetLayoutView="100" workbookViewId="0">
      <selection activeCell="I6" sqref="I6:K6"/>
    </sheetView>
  </sheetViews>
  <sheetFormatPr defaultColWidth="9" defaultRowHeight="13.5" x14ac:dyDescent="0.15"/>
  <cols>
    <col min="1" max="1" width="4" style="2" customWidth="1"/>
    <col min="2" max="2" width="8.625" style="2" customWidth="1"/>
    <col min="3" max="3" width="9.125" style="2" customWidth="1"/>
    <col min="4" max="4" width="9" style="2" customWidth="1"/>
    <col min="5" max="5" width="8.875" style="2" customWidth="1"/>
    <col min="6" max="6" width="5.75" style="2" customWidth="1"/>
    <col min="7" max="7" width="9.25" style="2" customWidth="1"/>
    <col min="8" max="8" width="9" style="2" customWidth="1"/>
    <col min="9" max="9" width="6.625" style="2" customWidth="1"/>
    <col min="10" max="10" width="6.875" style="2" customWidth="1"/>
    <col min="11" max="11" width="13.75" style="2" customWidth="1"/>
    <col min="12" max="12" width="2.25" style="2" customWidth="1"/>
    <col min="13" max="13" width="9" style="2"/>
    <col min="14" max="14" width="8.375" style="2" hidden="1" customWidth="1"/>
    <col min="15" max="15" width="11.62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168">
        <f>+C3</f>
        <v>45081</v>
      </c>
      <c r="B1" s="168"/>
      <c r="C1" s="166" t="s">
        <v>104</v>
      </c>
      <c r="D1" s="167"/>
      <c r="E1" s="167"/>
      <c r="F1" s="167"/>
      <c r="G1" s="55" t="s">
        <v>77</v>
      </c>
      <c r="S1" s="1"/>
      <c r="T1" s="1"/>
    </row>
    <row r="2" spans="1:29" ht="12" customHeight="1" x14ac:dyDescent="0.15">
      <c r="B2" s="3"/>
      <c r="C2" s="3"/>
      <c r="D2" s="3"/>
      <c r="E2" s="3"/>
      <c r="I2" s="4" t="s">
        <v>15</v>
      </c>
      <c r="K2" s="59" t="s">
        <v>86</v>
      </c>
      <c r="L2" s="5"/>
      <c r="M2" s="5"/>
      <c r="R2" s="6"/>
    </row>
    <row r="3" spans="1:29" ht="21" customHeight="1" x14ac:dyDescent="0.15">
      <c r="A3" s="152" t="s">
        <v>13</v>
      </c>
      <c r="B3" s="152"/>
      <c r="C3" s="153">
        <v>45081</v>
      </c>
      <c r="D3" s="153"/>
      <c r="E3" s="38" t="s">
        <v>87</v>
      </c>
      <c r="G3" s="7" t="s">
        <v>12</v>
      </c>
      <c r="H3" s="54">
        <f>+C3-10</f>
        <v>45071</v>
      </c>
      <c r="I3" s="179" t="s">
        <v>85</v>
      </c>
      <c r="J3" s="180"/>
      <c r="K3" s="180"/>
      <c r="L3" s="41"/>
      <c r="O3" s="8" t="s">
        <v>28</v>
      </c>
      <c r="P3" s="1"/>
      <c r="Q3" s="1"/>
      <c r="R3" s="1"/>
      <c r="S3" s="1"/>
      <c r="T3" s="1"/>
    </row>
    <row r="4" spans="1:29" ht="24.95" customHeight="1" x14ac:dyDescent="0.15">
      <c r="A4" s="154" t="s">
        <v>0</v>
      </c>
      <c r="B4" s="155"/>
      <c r="C4" s="156"/>
      <c r="D4" s="157"/>
      <c r="E4" s="157"/>
      <c r="F4" s="157"/>
      <c r="G4" s="157"/>
      <c r="H4" s="51" t="s">
        <v>1</v>
      </c>
      <c r="I4" s="134"/>
      <c r="J4" s="135"/>
      <c r="K4" s="136"/>
      <c r="L4" s="42"/>
      <c r="M4" s="9"/>
      <c r="O4" s="8" t="s">
        <v>52</v>
      </c>
      <c r="Q4" s="10" t="s">
        <v>55</v>
      </c>
      <c r="R4" s="1"/>
      <c r="S4" s="1"/>
      <c r="T4" s="1"/>
    </row>
    <row r="5" spans="1:29" ht="24.95" customHeight="1" x14ac:dyDescent="0.15">
      <c r="A5" s="158" t="s">
        <v>14</v>
      </c>
      <c r="B5" s="159"/>
      <c r="C5" s="160"/>
      <c r="D5" s="132"/>
      <c r="E5" s="132"/>
      <c r="F5" s="132"/>
      <c r="G5" s="133"/>
      <c r="H5" s="52" t="s">
        <v>18</v>
      </c>
      <c r="I5" s="181"/>
      <c r="J5" s="182"/>
      <c r="K5" s="183"/>
      <c r="L5" s="42"/>
      <c r="M5" s="9"/>
      <c r="O5" s="8" t="s">
        <v>17</v>
      </c>
      <c r="Q5" s="11" t="s">
        <v>32</v>
      </c>
      <c r="R5" s="12"/>
      <c r="S5" s="12"/>
      <c r="T5" s="12"/>
      <c r="U5" s="12"/>
    </row>
    <row r="6" spans="1:29" ht="24.95" customHeight="1" x14ac:dyDescent="0.15">
      <c r="A6" s="161"/>
      <c r="B6" s="162"/>
      <c r="C6" s="163"/>
      <c r="D6" s="164"/>
      <c r="E6" s="164"/>
      <c r="F6" s="164"/>
      <c r="G6" s="165"/>
      <c r="H6" s="53" t="s">
        <v>19</v>
      </c>
      <c r="I6" s="176"/>
      <c r="J6" s="177"/>
      <c r="K6" s="178"/>
      <c r="L6" s="43"/>
      <c r="M6" s="9"/>
      <c r="O6" s="8" t="s">
        <v>29</v>
      </c>
    </row>
    <row r="7" spans="1:29" ht="18.75" x14ac:dyDescent="0.15">
      <c r="A7" s="9"/>
      <c r="B7" s="9"/>
      <c r="C7" s="9"/>
      <c r="D7" s="9"/>
      <c r="E7" s="9"/>
      <c r="F7" s="9"/>
      <c r="G7" s="9"/>
      <c r="H7" s="9"/>
      <c r="I7" s="9"/>
      <c r="J7" s="9"/>
      <c r="K7" s="9"/>
      <c r="L7" s="9"/>
      <c r="M7" s="9"/>
      <c r="O7" s="8" t="s">
        <v>30</v>
      </c>
      <c r="Q7" s="12"/>
      <c r="R7" s="12"/>
      <c r="S7" s="12"/>
      <c r="T7" s="12"/>
      <c r="U7" s="12"/>
    </row>
    <row r="8" spans="1:29" ht="18.75" customHeight="1" x14ac:dyDescent="0.15">
      <c r="A8" s="38" t="s">
        <v>88</v>
      </c>
      <c r="B8" s="38" t="s">
        <v>89</v>
      </c>
      <c r="C8" s="9"/>
      <c r="D8" s="9"/>
      <c r="E8" s="9"/>
      <c r="F8" s="9"/>
      <c r="G8" s="9"/>
      <c r="H8" s="9"/>
      <c r="I8" s="9"/>
      <c r="J8" s="9"/>
      <c r="K8" s="9"/>
      <c r="L8" s="9"/>
      <c r="M8" s="9"/>
      <c r="O8" s="8" t="s">
        <v>16</v>
      </c>
      <c r="P8" s="1"/>
      <c r="Q8" s="12"/>
      <c r="R8" s="12"/>
      <c r="S8" s="12"/>
      <c r="T8" s="12"/>
      <c r="U8" s="12"/>
    </row>
    <row r="9" spans="1:29" ht="18.75" customHeight="1" x14ac:dyDescent="0.15">
      <c r="A9" s="38" t="s">
        <v>90</v>
      </c>
      <c r="B9" s="38" t="s">
        <v>91</v>
      </c>
      <c r="C9" s="9"/>
      <c r="D9" s="9"/>
      <c r="E9" s="9"/>
      <c r="F9" s="9"/>
      <c r="G9" s="9"/>
      <c r="H9" s="9"/>
      <c r="I9" s="9"/>
      <c r="J9" s="9"/>
      <c r="K9" s="9"/>
      <c r="L9" s="9"/>
      <c r="M9" s="9"/>
      <c r="P9" s="1"/>
      <c r="Q9" s="12"/>
    </row>
    <row r="10" spans="1:29" ht="18.75" customHeight="1" x14ac:dyDescent="0.15">
      <c r="A10" s="38" t="s">
        <v>92</v>
      </c>
      <c r="B10" s="38" t="s">
        <v>93</v>
      </c>
      <c r="C10" s="9"/>
      <c r="D10" s="9"/>
      <c r="E10" s="9"/>
      <c r="F10" s="9"/>
      <c r="G10" s="9"/>
      <c r="H10" s="9"/>
      <c r="I10" s="9"/>
      <c r="J10" s="9"/>
      <c r="K10" s="9"/>
      <c r="L10" s="9"/>
      <c r="M10" s="9"/>
      <c r="O10" s="10" t="s">
        <v>54</v>
      </c>
      <c r="Q10" s="36"/>
    </row>
    <row r="11" spans="1:29" ht="18.75" customHeight="1" x14ac:dyDescent="0.15">
      <c r="A11" s="93" t="s">
        <v>101</v>
      </c>
      <c r="B11" s="93" t="s">
        <v>102</v>
      </c>
      <c r="C11" s="9"/>
      <c r="D11" s="9"/>
      <c r="E11" s="9"/>
      <c r="F11" s="9"/>
      <c r="G11" s="9"/>
      <c r="H11" s="9"/>
      <c r="I11" s="9"/>
      <c r="J11" s="9"/>
      <c r="K11" s="9"/>
      <c r="L11" s="9"/>
      <c r="M11" s="9"/>
      <c r="Q11" s="146" t="s">
        <v>44</v>
      </c>
      <c r="R11" s="147"/>
      <c r="S11" s="147"/>
      <c r="T11" s="147"/>
      <c r="U11" s="147"/>
      <c r="V11" s="147"/>
      <c r="W11" s="147"/>
      <c r="X11" s="147"/>
      <c r="Y11" s="147"/>
      <c r="Z11" s="147"/>
      <c r="AA11" s="147"/>
      <c r="AB11" s="147"/>
      <c r="AC11" s="148"/>
    </row>
    <row r="12" spans="1:29" ht="12" customHeight="1" x14ac:dyDescent="0.15">
      <c r="B12" s="9"/>
      <c r="C12" s="9"/>
      <c r="D12" s="9"/>
      <c r="E12" s="9"/>
      <c r="F12" s="9"/>
      <c r="G12" s="9"/>
      <c r="H12" s="9"/>
      <c r="I12" s="9"/>
      <c r="J12" s="9"/>
      <c r="K12" s="9"/>
      <c r="L12" s="9"/>
      <c r="M12" s="9"/>
      <c r="O12" s="13" t="s">
        <v>53</v>
      </c>
      <c r="Q12" s="149"/>
      <c r="R12" s="150"/>
      <c r="S12" s="150"/>
      <c r="T12" s="150"/>
      <c r="U12" s="150"/>
      <c r="V12" s="150"/>
      <c r="W12" s="150"/>
      <c r="X12" s="150"/>
      <c r="Y12" s="150"/>
      <c r="Z12" s="150"/>
      <c r="AA12" s="150"/>
      <c r="AB12" s="150"/>
      <c r="AC12" s="151"/>
    </row>
    <row r="13" spans="1:29" ht="15" customHeight="1" x14ac:dyDescent="0.15">
      <c r="A13" s="99"/>
      <c r="B13" s="101" t="s">
        <v>42</v>
      </c>
      <c r="C13" s="100" t="s">
        <v>43</v>
      </c>
      <c r="D13" s="96" t="s">
        <v>48</v>
      </c>
      <c r="E13" s="96"/>
      <c r="F13" s="102" t="s">
        <v>2</v>
      </c>
      <c r="G13" s="96" t="s">
        <v>3</v>
      </c>
      <c r="H13" s="96" t="s">
        <v>4</v>
      </c>
      <c r="I13" s="96" t="s">
        <v>34</v>
      </c>
      <c r="J13" s="96"/>
      <c r="K13" s="95" t="s">
        <v>33</v>
      </c>
      <c r="L13" s="9"/>
      <c r="M13" s="9"/>
      <c r="O13" s="14" t="s">
        <v>21</v>
      </c>
      <c r="R13" s="12"/>
      <c r="S13" s="12"/>
      <c r="T13" s="12"/>
      <c r="U13" s="12"/>
    </row>
    <row r="14" spans="1:29" ht="15" customHeight="1" x14ac:dyDescent="0.15">
      <c r="A14" s="99"/>
      <c r="B14" s="101"/>
      <c r="C14" s="100"/>
      <c r="D14" s="96"/>
      <c r="E14" s="96"/>
      <c r="F14" s="102"/>
      <c r="G14" s="96"/>
      <c r="H14" s="96"/>
      <c r="I14" s="96"/>
      <c r="J14" s="96"/>
      <c r="K14" s="95" t="s">
        <v>106</v>
      </c>
      <c r="L14" s="44"/>
      <c r="M14" s="9"/>
      <c r="N14" s="2" t="s">
        <v>27</v>
      </c>
      <c r="O14" s="14" t="s">
        <v>23</v>
      </c>
      <c r="Q14" s="12"/>
      <c r="R14" s="12"/>
      <c r="S14" s="12"/>
      <c r="T14" s="12"/>
      <c r="U14" s="12"/>
    </row>
    <row r="15" spans="1:29" ht="12.6" customHeight="1" x14ac:dyDescent="0.15">
      <c r="A15" s="113">
        <v>1</v>
      </c>
      <c r="B15" s="107"/>
      <c r="C15" s="111"/>
      <c r="D15" s="137" t="str">
        <f>PHONETIC(B15)</f>
        <v/>
      </c>
      <c r="E15" s="139" t="str">
        <f>PHONETIC(C15)</f>
        <v/>
      </c>
      <c r="F15" s="103"/>
      <c r="G15" s="97"/>
      <c r="H15" s="105"/>
      <c r="I15" s="15"/>
      <c r="J15" s="49" t="s">
        <v>37</v>
      </c>
      <c r="K15" s="60"/>
      <c r="L15" s="45"/>
      <c r="M15" s="9"/>
      <c r="N15" s="16">
        <f>IF(B15=0,0,1)</f>
        <v>0</v>
      </c>
      <c r="O15" s="14" t="s">
        <v>50</v>
      </c>
    </row>
    <row r="16" spans="1:29" ht="12.6" customHeight="1" x14ac:dyDescent="0.15">
      <c r="A16" s="114"/>
      <c r="B16" s="108"/>
      <c r="C16" s="112"/>
      <c r="D16" s="138"/>
      <c r="E16" s="140"/>
      <c r="F16" s="104"/>
      <c r="G16" s="98"/>
      <c r="H16" s="106"/>
      <c r="I16" s="17"/>
      <c r="J16" s="50"/>
      <c r="K16" s="61"/>
      <c r="L16" s="45"/>
      <c r="M16" s="9"/>
      <c r="N16" s="9"/>
      <c r="O16" s="14" t="s">
        <v>49</v>
      </c>
    </row>
    <row r="17" spans="1:21" ht="12.6" customHeight="1" x14ac:dyDescent="0.15">
      <c r="A17" s="113">
        <v>2</v>
      </c>
      <c r="B17" s="107"/>
      <c r="C17" s="111"/>
      <c r="D17" s="137" t="str">
        <f t="shared" ref="D17:D43" si="0">PHONETIC(B17)</f>
        <v/>
      </c>
      <c r="E17" s="139" t="str">
        <f>PHONETIC(C17)</f>
        <v/>
      </c>
      <c r="F17" s="103"/>
      <c r="G17" s="97"/>
      <c r="H17" s="105"/>
      <c r="I17" s="15"/>
      <c r="J17" s="49"/>
      <c r="K17" s="60"/>
      <c r="L17" s="45"/>
      <c r="M17" s="9"/>
      <c r="N17" s="16">
        <f>IF(B17=0,0,1)</f>
        <v>0</v>
      </c>
      <c r="O17" s="14" t="s">
        <v>24</v>
      </c>
    </row>
    <row r="18" spans="1:21" ht="12.6" customHeight="1" x14ac:dyDescent="0.15">
      <c r="A18" s="114"/>
      <c r="B18" s="108"/>
      <c r="C18" s="112"/>
      <c r="D18" s="138"/>
      <c r="E18" s="140"/>
      <c r="F18" s="104"/>
      <c r="G18" s="98"/>
      <c r="H18" s="106"/>
      <c r="I18" s="17"/>
      <c r="J18" s="50"/>
      <c r="K18" s="61"/>
      <c r="L18" s="45"/>
      <c r="M18" s="9"/>
      <c r="N18" s="9"/>
      <c r="O18" s="14" t="s">
        <v>20</v>
      </c>
    </row>
    <row r="19" spans="1:21" ht="12.6" customHeight="1" x14ac:dyDescent="0.15">
      <c r="A19" s="113">
        <v>3</v>
      </c>
      <c r="B19" s="107"/>
      <c r="C19" s="111"/>
      <c r="D19" s="107" t="str">
        <f t="shared" si="0"/>
        <v/>
      </c>
      <c r="E19" s="109" t="str">
        <f t="shared" ref="E19:E43" si="1">PHONETIC(C19)</f>
        <v/>
      </c>
      <c r="F19" s="103"/>
      <c r="G19" s="97"/>
      <c r="H19" s="105"/>
      <c r="I19" s="18"/>
      <c r="J19" s="48"/>
      <c r="K19" s="60"/>
      <c r="L19" s="45"/>
      <c r="M19" s="9"/>
      <c r="N19" s="16">
        <f>IF(B19=0,0,1)</f>
        <v>0</v>
      </c>
      <c r="O19" s="14" t="s">
        <v>22</v>
      </c>
    </row>
    <row r="20" spans="1:21" ht="12.6" customHeight="1" x14ac:dyDescent="0.15">
      <c r="A20" s="114"/>
      <c r="B20" s="108"/>
      <c r="C20" s="112"/>
      <c r="D20" s="108"/>
      <c r="E20" s="110"/>
      <c r="F20" s="104"/>
      <c r="G20" s="98"/>
      <c r="H20" s="106"/>
      <c r="I20" s="19"/>
      <c r="J20" s="20"/>
      <c r="K20" s="61"/>
      <c r="L20" s="45"/>
      <c r="M20" s="9"/>
      <c r="N20" s="9"/>
      <c r="O20" s="13"/>
      <c r="Q20" s="21" t="s">
        <v>41</v>
      </c>
      <c r="S20" s="12"/>
      <c r="T20" s="12"/>
      <c r="U20" s="12"/>
    </row>
    <row r="21" spans="1:21" ht="12.6" customHeight="1" x14ac:dyDescent="0.15">
      <c r="A21" s="113">
        <v>4</v>
      </c>
      <c r="B21" s="107"/>
      <c r="C21" s="111"/>
      <c r="D21" s="107" t="str">
        <f t="shared" si="0"/>
        <v/>
      </c>
      <c r="E21" s="109" t="str">
        <f t="shared" si="1"/>
        <v/>
      </c>
      <c r="F21" s="103"/>
      <c r="G21" s="97"/>
      <c r="H21" s="105"/>
      <c r="I21" s="18"/>
      <c r="J21" s="48"/>
      <c r="K21" s="60"/>
      <c r="L21" s="45"/>
      <c r="M21" s="9"/>
      <c r="N21" s="16">
        <f>IF(B21=0,0,1)</f>
        <v>0</v>
      </c>
      <c r="O21" s="37" t="s">
        <v>67</v>
      </c>
      <c r="Q21" s="143" t="s">
        <v>38</v>
      </c>
      <c r="R21" s="143"/>
      <c r="T21" s="143" t="s">
        <v>45</v>
      </c>
      <c r="U21" s="143"/>
    </row>
    <row r="22" spans="1:21" ht="12.6" customHeight="1" x14ac:dyDescent="0.15">
      <c r="A22" s="114"/>
      <c r="B22" s="108"/>
      <c r="C22" s="112"/>
      <c r="D22" s="108"/>
      <c r="E22" s="110"/>
      <c r="F22" s="104"/>
      <c r="G22" s="98"/>
      <c r="H22" s="106"/>
      <c r="I22" s="19"/>
      <c r="J22" s="20"/>
      <c r="K22" s="61"/>
      <c r="L22" s="45"/>
      <c r="M22" s="9"/>
      <c r="N22" s="9"/>
      <c r="O22" s="37" t="s">
        <v>65</v>
      </c>
      <c r="Q22" s="143"/>
      <c r="R22" s="143"/>
      <c r="T22" s="143"/>
      <c r="U22" s="143"/>
    </row>
    <row r="23" spans="1:21" ht="12.6" customHeight="1" x14ac:dyDescent="0.15">
      <c r="A23" s="113">
        <v>5</v>
      </c>
      <c r="B23" s="107"/>
      <c r="C23" s="111"/>
      <c r="D23" s="107" t="str">
        <f t="shared" si="0"/>
        <v/>
      </c>
      <c r="E23" s="109" t="str">
        <f t="shared" si="1"/>
        <v/>
      </c>
      <c r="F23" s="103"/>
      <c r="G23" s="97"/>
      <c r="H23" s="105"/>
      <c r="I23" s="18"/>
      <c r="J23" s="48"/>
      <c r="K23" s="60"/>
      <c r="L23" s="45"/>
      <c r="M23" s="9"/>
      <c r="N23" s="16">
        <f>IF(B23=0,0,1)</f>
        <v>0</v>
      </c>
      <c r="O23" s="37" t="s">
        <v>51</v>
      </c>
      <c r="Q23" s="23" t="s">
        <v>39</v>
      </c>
      <c r="R23" s="24">
        <v>650</v>
      </c>
      <c r="T23" s="144" t="s">
        <v>46</v>
      </c>
      <c r="U23" s="145"/>
    </row>
    <row r="24" spans="1:21" ht="12.6" customHeight="1" x14ac:dyDescent="0.15">
      <c r="A24" s="114"/>
      <c r="B24" s="108"/>
      <c r="C24" s="112"/>
      <c r="D24" s="108"/>
      <c r="E24" s="110"/>
      <c r="F24" s="104"/>
      <c r="G24" s="98"/>
      <c r="H24" s="106"/>
      <c r="I24" s="19"/>
      <c r="J24" s="20"/>
      <c r="K24" s="61"/>
      <c r="L24" s="45"/>
      <c r="M24" s="9"/>
      <c r="N24" s="9"/>
      <c r="O24" s="37" t="s">
        <v>66</v>
      </c>
      <c r="Q24" s="25" t="s">
        <v>40</v>
      </c>
      <c r="R24" s="26">
        <v>630</v>
      </c>
      <c r="T24" s="94" t="s">
        <v>105</v>
      </c>
      <c r="U24" s="27"/>
    </row>
    <row r="25" spans="1:21" ht="12.6" customHeight="1" x14ac:dyDescent="0.15">
      <c r="A25" s="113">
        <v>6</v>
      </c>
      <c r="B25" s="107"/>
      <c r="C25" s="111"/>
      <c r="D25" s="107" t="str">
        <f t="shared" si="0"/>
        <v/>
      </c>
      <c r="E25" s="109" t="str">
        <f t="shared" si="1"/>
        <v/>
      </c>
      <c r="F25" s="103"/>
      <c r="G25" s="97"/>
      <c r="H25" s="105"/>
      <c r="I25" s="18"/>
      <c r="J25" s="48"/>
      <c r="K25" s="60"/>
      <c r="L25" s="45"/>
      <c r="M25" s="9"/>
      <c r="N25" s="16">
        <f>IF(B25=0,0,1)</f>
        <v>0</v>
      </c>
      <c r="O25" s="37" t="s">
        <v>76</v>
      </c>
    </row>
    <row r="26" spans="1:21" ht="12.6" customHeight="1" x14ac:dyDescent="0.15">
      <c r="A26" s="114"/>
      <c r="B26" s="108"/>
      <c r="C26" s="112"/>
      <c r="D26" s="108"/>
      <c r="E26" s="110"/>
      <c r="F26" s="104"/>
      <c r="G26" s="98"/>
      <c r="H26" s="106"/>
      <c r="I26" s="19"/>
      <c r="J26" s="20"/>
      <c r="K26" s="61"/>
      <c r="L26" s="45"/>
      <c r="M26" s="9"/>
      <c r="N26" s="9"/>
      <c r="O26" s="22" t="s">
        <v>75</v>
      </c>
    </row>
    <row r="27" spans="1:21" ht="12.6" customHeight="1" x14ac:dyDescent="0.15">
      <c r="A27" s="113">
        <v>7</v>
      </c>
      <c r="B27" s="107"/>
      <c r="C27" s="111"/>
      <c r="D27" s="107" t="str">
        <f t="shared" si="0"/>
        <v/>
      </c>
      <c r="E27" s="109" t="str">
        <f t="shared" si="1"/>
        <v/>
      </c>
      <c r="F27" s="103"/>
      <c r="G27" s="97"/>
      <c r="H27" s="105"/>
      <c r="I27" s="18"/>
      <c r="J27" s="48"/>
      <c r="K27" s="60"/>
      <c r="L27" s="45"/>
      <c r="M27" s="9"/>
      <c r="N27" s="16">
        <f>IF(B27=0,0,1)</f>
        <v>0</v>
      </c>
      <c r="O27" s="22"/>
    </row>
    <row r="28" spans="1:21" ht="12.6" customHeight="1" x14ac:dyDescent="0.15">
      <c r="A28" s="114"/>
      <c r="B28" s="108"/>
      <c r="C28" s="112"/>
      <c r="D28" s="108"/>
      <c r="E28" s="110"/>
      <c r="F28" s="104"/>
      <c r="G28" s="98"/>
      <c r="H28" s="106"/>
      <c r="I28" s="19"/>
      <c r="J28" s="20"/>
      <c r="K28" s="61"/>
      <c r="L28" s="45"/>
    </row>
    <row r="29" spans="1:21" ht="12.6" customHeight="1" x14ac:dyDescent="0.15">
      <c r="A29" s="113">
        <v>8</v>
      </c>
      <c r="B29" s="107"/>
      <c r="C29" s="111"/>
      <c r="D29" s="107" t="str">
        <f t="shared" si="0"/>
        <v/>
      </c>
      <c r="E29" s="109" t="str">
        <f t="shared" si="1"/>
        <v/>
      </c>
      <c r="F29" s="103"/>
      <c r="G29" s="97"/>
      <c r="H29" s="105"/>
      <c r="I29" s="18"/>
      <c r="J29" s="48"/>
      <c r="K29" s="60"/>
      <c r="L29" s="45"/>
      <c r="N29" s="16">
        <f>IF(B29=0,0,1)</f>
        <v>0</v>
      </c>
      <c r="O29" s="37" t="s">
        <v>25</v>
      </c>
    </row>
    <row r="30" spans="1:21" ht="12.6" customHeight="1" x14ac:dyDescent="0.15">
      <c r="A30" s="114"/>
      <c r="B30" s="108"/>
      <c r="C30" s="112"/>
      <c r="D30" s="108"/>
      <c r="E30" s="110"/>
      <c r="F30" s="104"/>
      <c r="G30" s="98"/>
      <c r="H30" s="106"/>
      <c r="I30" s="19"/>
      <c r="J30" s="20"/>
      <c r="K30" s="61"/>
      <c r="L30" s="45"/>
      <c r="M30" s="173" t="s">
        <v>74</v>
      </c>
      <c r="O30" s="22" t="s">
        <v>26</v>
      </c>
    </row>
    <row r="31" spans="1:21" ht="12.6" customHeight="1" x14ac:dyDescent="0.15">
      <c r="A31" s="113">
        <v>9</v>
      </c>
      <c r="B31" s="107"/>
      <c r="C31" s="111"/>
      <c r="D31" s="107" t="str">
        <f t="shared" si="0"/>
        <v/>
      </c>
      <c r="E31" s="109" t="str">
        <f t="shared" si="1"/>
        <v/>
      </c>
      <c r="F31" s="103"/>
      <c r="G31" s="97"/>
      <c r="H31" s="105"/>
      <c r="I31" s="18"/>
      <c r="J31" s="48"/>
      <c r="K31" s="60"/>
      <c r="L31" s="45"/>
      <c r="M31" s="174"/>
      <c r="N31" s="16">
        <f>IF(B31=0,0,1)</f>
        <v>0</v>
      </c>
    </row>
    <row r="32" spans="1:21" ht="12.6" customHeight="1" x14ac:dyDescent="0.15">
      <c r="A32" s="114"/>
      <c r="B32" s="108"/>
      <c r="C32" s="112"/>
      <c r="D32" s="108"/>
      <c r="E32" s="110"/>
      <c r="F32" s="104"/>
      <c r="G32" s="98"/>
      <c r="H32" s="106"/>
      <c r="I32" s="19"/>
      <c r="J32" s="20"/>
      <c r="K32" s="61"/>
      <c r="L32" s="45"/>
      <c r="M32" s="174"/>
      <c r="N32" s="16">
        <f>IF(B32=0,0,1)</f>
        <v>0</v>
      </c>
      <c r="O32" s="22" t="s">
        <v>25</v>
      </c>
    </row>
    <row r="33" spans="1:16" ht="12.6" customHeight="1" x14ac:dyDescent="0.15">
      <c r="A33" s="113">
        <v>10</v>
      </c>
      <c r="B33" s="107"/>
      <c r="C33" s="111"/>
      <c r="D33" s="107" t="str">
        <f t="shared" si="0"/>
        <v/>
      </c>
      <c r="E33" s="109" t="str">
        <f t="shared" si="1"/>
        <v/>
      </c>
      <c r="F33" s="103"/>
      <c r="G33" s="97"/>
      <c r="H33" s="105"/>
      <c r="I33" s="18"/>
      <c r="J33" s="48"/>
      <c r="K33" s="60"/>
      <c r="L33" s="45"/>
      <c r="M33" s="175"/>
      <c r="N33" s="16">
        <f>IF(B33=0,0,1)</f>
        <v>0</v>
      </c>
      <c r="O33" s="13" t="s">
        <v>35</v>
      </c>
    </row>
    <row r="34" spans="1:16" ht="12.6" customHeight="1" x14ac:dyDescent="0.15">
      <c r="A34" s="114"/>
      <c r="B34" s="108"/>
      <c r="C34" s="112"/>
      <c r="D34" s="108"/>
      <c r="E34" s="110"/>
      <c r="F34" s="104"/>
      <c r="G34" s="98"/>
      <c r="H34" s="106"/>
      <c r="I34" s="19"/>
      <c r="J34" s="20"/>
      <c r="K34" s="61"/>
      <c r="L34" s="45"/>
      <c r="M34" s="9"/>
      <c r="N34" s="9"/>
      <c r="O34" s="13" t="s">
        <v>36</v>
      </c>
    </row>
    <row r="35" spans="1:16" ht="12.6" customHeight="1" x14ac:dyDescent="0.15">
      <c r="A35" s="113">
        <v>11</v>
      </c>
      <c r="B35" s="107"/>
      <c r="C35" s="111"/>
      <c r="D35" s="107" t="str">
        <f t="shared" si="0"/>
        <v/>
      </c>
      <c r="E35" s="109" t="str">
        <f t="shared" si="1"/>
        <v/>
      </c>
      <c r="F35" s="103"/>
      <c r="G35" s="97"/>
      <c r="H35" s="105"/>
      <c r="I35" s="18"/>
      <c r="J35" s="48"/>
      <c r="K35" s="60"/>
      <c r="L35" s="45"/>
      <c r="M35" s="9"/>
      <c r="N35" s="28">
        <f>IF(B35=0,0,1)</f>
        <v>0</v>
      </c>
      <c r="O35" s="40" t="s">
        <v>68</v>
      </c>
    </row>
    <row r="36" spans="1:16" ht="12.6" customHeight="1" x14ac:dyDescent="0.15">
      <c r="A36" s="114"/>
      <c r="B36" s="108"/>
      <c r="C36" s="112"/>
      <c r="D36" s="108"/>
      <c r="E36" s="110"/>
      <c r="F36" s="104"/>
      <c r="G36" s="98"/>
      <c r="H36" s="106"/>
      <c r="I36" s="19"/>
      <c r="J36" s="20"/>
      <c r="K36" s="61"/>
      <c r="L36" s="45"/>
      <c r="M36" s="9"/>
      <c r="N36" s="9"/>
      <c r="O36" s="40" t="s">
        <v>69</v>
      </c>
    </row>
    <row r="37" spans="1:16" ht="12.6" customHeight="1" x14ac:dyDescent="0.15">
      <c r="A37" s="113">
        <v>12</v>
      </c>
      <c r="B37" s="107"/>
      <c r="C37" s="111"/>
      <c r="D37" s="107" t="str">
        <f t="shared" si="0"/>
        <v/>
      </c>
      <c r="E37" s="109" t="str">
        <f t="shared" si="1"/>
        <v/>
      </c>
      <c r="F37" s="103"/>
      <c r="G37" s="97"/>
      <c r="H37" s="105"/>
      <c r="I37" s="18"/>
      <c r="J37" s="48"/>
      <c r="K37" s="60"/>
      <c r="L37" s="45"/>
      <c r="M37" s="9"/>
      <c r="N37" s="28">
        <f>IF(B37=0,0,1)</f>
        <v>0</v>
      </c>
      <c r="O37" s="40" t="s">
        <v>70</v>
      </c>
    </row>
    <row r="38" spans="1:16" ht="12.6" customHeight="1" x14ac:dyDescent="0.15">
      <c r="A38" s="114"/>
      <c r="B38" s="108"/>
      <c r="C38" s="112"/>
      <c r="D38" s="108"/>
      <c r="E38" s="110"/>
      <c r="F38" s="104"/>
      <c r="G38" s="98"/>
      <c r="H38" s="106"/>
      <c r="I38" s="19"/>
      <c r="J38" s="20"/>
      <c r="K38" s="61"/>
      <c r="L38" s="45"/>
      <c r="M38" s="9"/>
      <c r="N38" s="9"/>
      <c r="O38" s="40" t="s">
        <v>71</v>
      </c>
    </row>
    <row r="39" spans="1:16" ht="12.6" customHeight="1" x14ac:dyDescent="0.15">
      <c r="A39" s="113">
        <v>13</v>
      </c>
      <c r="B39" s="107"/>
      <c r="C39" s="111"/>
      <c r="D39" s="107" t="str">
        <f t="shared" si="0"/>
        <v/>
      </c>
      <c r="E39" s="109" t="str">
        <f t="shared" si="1"/>
        <v/>
      </c>
      <c r="F39" s="103"/>
      <c r="G39" s="97"/>
      <c r="H39" s="105"/>
      <c r="I39" s="18"/>
      <c r="J39" s="48"/>
      <c r="K39" s="60"/>
      <c r="L39" s="45"/>
      <c r="M39" s="9"/>
      <c r="N39" s="16">
        <f>IF(B39=0,0,1)</f>
        <v>0</v>
      </c>
      <c r="O39" s="40" t="s">
        <v>72</v>
      </c>
    </row>
    <row r="40" spans="1:16" ht="12.6" customHeight="1" x14ac:dyDescent="0.15">
      <c r="A40" s="114"/>
      <c r="B40" s="108"/>
      <c r="C40" s="112"/>
      <c r="D40" s="108"/>
      <c r="E40" s="110"/>
      <c r="F40" s="104"/>
      <c r="G40" s="98"/>
      <c r="H40" s="106"/>
      <c r="I40" s="19"/>
      <c r="J40" s="20"/>
      <c r="K40" s="61"/>
      <c r="L40" s="45"/>
      <c r="M40" s="9"/>
      <c r="N40" s="9"/>
      <c r="O40" s="40" t="s">
        <v>73</v>
      </c>
    </row>
    <row r="41" spans="1:16" ht="12.6" customHeight="1" x14ac:dyDescent="0.15">
      <c r="A41" s="113">
        <v>14</v>
      </c>
      <c r="B41" s="107"/>
      <c r="C41" s="111"/>
      <c r="D41" s="107" t="str">
        <f t="shared" si="0"/>
        <v/>
      </c>
      <c r="E41" s="109" t="str">
        <f t="shared" si="1"/>
        <v/>
      </c>
      <c r="F41" s="103"/>
      <c r="G41" s="97"/>
      <c r="H41" s="105"/>
      <c r="I41" s="18"/>
      <c r="J41" s="48"/>
      <c r="K41" s="60"/>
      <c r="L41" s="45"/>
      <c r="M41" s="9"/>
      <c r="N41" s="16">
        <f>IF(B41=0,0,1)</f>
        <v>0</v>
      </c>
      <c r="O41" s="29"/>
    </row>
    <row r="42" spans="1:16" ht="12.6" customHeight="1" x14ac:dyDescent="0.15">
      <c r="A42" s="114"/>
      <c r="B42" s="108"/>
      <c r="C42" s="112"/>
      <c r="D42" s="108"/>
      <c r="E42" s="110"/>
      <c r="F42" s="104"/>
      <c r="G42" s="98"/>
      <c r="H42" s="106"/>
      <c r="I42" s="19"/>
      <c r="J42" s="20"/>
      <c r="K42" s="61"/>
      <c r="L42" s="45"/>
      <c r="M42" s="9"/>
      <c r="N42" s="9"/>
    </row>
    <row r="43" spans="1:16" ht="12.6" customHeight="1" x14ac:dyDescent="0.15">
      <c r="A43" s="113">
        <v>15</v>
      </c>
      <c r="B43" s="107"/>
      <c r="C43" s="111"/>
      <c r="D43" s="107" t="str">
        <f t="shared" si="0"/>
        <v/>
      </c>
      <c r="E43" s="109" t="str">
        <f t="shared" si="1"/>
        <v/>
      </c>
      <c r="F43" s="103"/>
      <c r="G43" s="97"/>
      <c r="H43" s="105"/>
      <c r="I43" s="18"/>
      <c r="J43" s="48"/>
      <c r="K43" s="60"/>
      <c r="L43" s="45"/>
      <c r="M43" s="9"/>
      <c r="N43" s="16">
        <f>IF(B43=0,0,1)</f>
        <v>0</v>
      </c>
      <c r="O43" s="30" t="s">
        <v>47</v>
      </c>
    </row>
    <row r="44" spans="1:16" ht="12.6" customHeight="1" x14ac:dyDescent="0.15">
      <c r="A44" s="114"/>
      <c r="B44" s="108"/>
      <c r="C44" s="112"/>
      <c r="D44" s="108"/>
      <c r="E44" s="110"/>
      <c r="F44" s="104"/>
      <c r="G44" s="98"/>
      <c r="H44" s="106"/>
      <c r="I44" s="19"/>
      <c r="J44" s="20"/>
      <c r="K44" s="62"/>
      <c r="L44" s="46"/>
      <c r="M44" s="9"/>
      <c r="N44" s="31"/>
      <c r="O44" s="32"/>
    </row>
    <row r="45" spans="1:16" x14ac:dyDescent="0.15">
      <c r="A45" s="9"/>
      <c r="B45" s="9"/>
      <c r="C45" s="9"/>
      <c r="D45" s="9"/>
      <c r="E45" s="9"/>
      <c r="F45" s="9"/>
      <c r="G45" s="9"/>
      <c r="H45" s="9"/>
      <c r="I45" s="9"/>
      <c r="J45" s="9"/>
      <c r="K45" s="9"/>
      <c r="L45" s="9"/>
      <c r="M45" s="9"/>
    </row>
    <row r="46" spans="1:16" ht="20.100000000000001" customHeight="1" x14ac:dyDescent="0.15">
      <c r="A46" s="126" t="s">
        <v>31</v>
      </c>
      <c r="B46" s="122" t="s">
        <v>78</v>
      </c>
      <c r="C46" s="123"/>
      <c r="D46" s="56" t="str">
        <f t="shared" ref="D46:D52" si="2">IF(O46=0,"",O46)</f>
        <v/>
      </c>
      <c r="E46" s="73">
        <v>3000</v>
      </c>
      <c r="F46" s="70" t="s">
        <v>5</v>
      </c>
      <c r="G46" s="141" t="str">
        <f t="shared" ref="G46:G51" si="3">IF(O46=0,"",E46*D46)</f>
        <v/>
      </c>
      <c r="H46" s="142"/>
      <c r="I46" s="66" t="s">
        <v>62</v>
      </c>
      <c r="J46" s="76">
        <f>SUMIFS(N15:N44,F15:F44,O32,G15:G44,O21)</f>
        <v>0</v>
      </c>
      <c r="K46" s="63">
        <f>SUMIFS(N15:N44,F15:F44,O30,G15:G44,O21)</f>
        <v>0</v>
      </c>
      <c r="L46" s="47"/>
      <c r="M46" s="33"/>
      <c r="N46" s="40" t="s">
        <v>59</v>
      </c>
      <c r="O46" s="13">
        <f t="shared" ref="O46:O51" si="4">J46+K46</f>
        <v>0</v>
      </c>
      <c r="P46" s="13">
        <f t="shared" ref="P46:P51" si="5">E46*O46</f>
        <v>0</v>
      </c>
    </row>
    <row r="47" spans="1:16" ht="20.100000000000001" customHeight="1" x14ac:dyDescent="0.15">
      <c r="A47" s="127"/>
      <c r="B47" s="120" t="s">
        <v>79</v>
      </c>
      <c r="C47" s="121"/>
      <c r="D47" s="57" t="str">
        <f t="shared" si="2"/>
        <v/>
      </c>
      <c r="E47" s="74">
        <v>3000</v>
      </c>
      <c r="F47" s="71" t="s">
        <v>5</v>
      </c>
      <c r="G47" s="128" t="str">
        <f t="shared" si="3"/>
        <v/>
      </c>
      <c r="H47" s="129"/>
      <c r="I47" s="67" t="s">
        <v>63</v>
      </c>
      <c r="J47" s="77">
        <f>SUMIFS(N15:N44,F15:F44,O32,G15:G44,O22)</f>
        <v>0</v>
      </c>
      <c r="K47" s="64">
        <f>SUMIFS(N15:N44,F15:F44,O30,G15:G44,O22)</f>
        <v>0</v>
      </c>
      <c r="L47" s="47"/>
      <c r="M47" s="9"/>
      <c r="N47" s="40" t="s">
        <v>60</v>
      </c>
      <c r="O47" s="13">
        <f t="shared" si="4"/>
        <v>0</v>
      </c>
      <c r="P47" s="13">
        <f t="shared" si="5"/>
        <v>0</v>
      </c>
    </row>
    <row r="48" spans="1:16" ht="20.100000000000001" customHeight="1" x14ac:dyDescent="0.15">
      <c r="A48" s="127"/>
      <c r="B48" s="169" t="s">
        <v>80</v>
      </c>
      <c r="C48" s="170"/>
      <c r="D48" s="80" t="str">
        <f t="shared" si="2"/>
        <v/>
      </c>
      <c r="E48" s="81">
        <v>3000</v>
      </c>
      <c r="F48" s="82" t="s">
        <v>5</v>
      </c>
      <c r="G48" s="171" t="str">
        <f t="shared" si="3"/>
        <v/>
      </c>
      <c r="H48" s="172"/>
      <c r="I48" s="83" t="s">
        <v>64</v>
      </c>
      <c r="J48" s="84">
        <f>SUMIFS($N$15:$N$44,$F$15:$F$44,O32,$G$15:$G$44,O24)</f>
        <v>0</v>
      </c>
      <c r="K48" s="85">
        <f>SUMIFS($N$15:$N$44,$F$15:$F$44,O30,$G$15:$G$44,O24)</f>
        <v>0</v>
      </c>
      <c r="L48" s="47"/>
      <c r="M48" s="9"/>
      <c r="N48" s="40" t="s">
        <v>57</v>
      </c>
      <c r="O48" s="13">
        <f t="shared" si="4"/>
        <v>0</v>
      </c>
      <c r="P48" s="13">
        <f t="shared" si="5"/>
        <v>0</v>
      </c>
    </row>
    <row r="49" spans="1:16" ht="20.100000000000001" customHeight="1" x14ac:dyDescent="0.15">
      <c r="A49" s="127"/>
      <c r="B49" s="169" t="s">
        <v>83</v>
      </c>
      <c r="C49" s="170"/>
      <c r="D49" s="80" t="str">
        <f t="shared" si="2"/>
        <v/>
      </c>
      <c r="E49" s="81">
        <v>3000</v>
      </c>
      <c r="F49" s="82" t="s">
        <v>5</v>
      </c>
      <c r="G49" s="171" t="str">
        <f t="shared" si="3"/>
        <v/>
      </c>
      <c r="H49" s="172"/>
      <c r="I49" s="86" t="s">
        <v>84</v>
      </c>
      <c r="J49" s="84">
        <f>SUMIFS($N$15:$N$44,$F$15:$F$44,O32,$G$15:$G$44,O25)</f>
        <v>0</v>
      </c>
      <c r="K49" s="85">
        <f>SUMIFS($N$15:$N$44,$F$15:$F$44,O30,$G$15:$G$44,O25)</f>
        <v>0</v>
      </c>
      <c r="L49" s="47"/>
      <c r="M49" s="9"/>
      <c r="N49" s="40" t="s">
        <v>83</v>
      </c>
      <c r="O49" s="13">
        <f t="shared" si="4"/>
        <v>0</v>
      </c>
      <c r="P49" s="13">
        <f t="shared" si="5"/>
        <v>0</v>
      </c>
    </row>
    <row r="50" spans="1:16" ht="20.100000000000001" customHeight="1" x14ac:dyDescent="0.15">
      <c r="A50" s="127"/>
      <c r="B50" s="120" t="s">
        <v>81</v>
      </c>
      <c r="C50" s="121"/>
      <c r="D50" s="57" t="str">
        <f t="shared" si="2"/>
        <v/>
      </c>
      <c r="E50" s="74">
        <v>3000</v>
      </c>
      <c r="F50" s="71" t="s">
        <v>5</v>
      </c>
      <c r="G50" s="128" t="str">
        <f t="shared" si="3"/>
        <v/>
      </c>
      <c r="H50" s="129"/>
      <c r="I50" s="67" t="s">
        <v>56</v>
      </c>
      <c r="J50" s="77">
        <f>SUMIFS(N15:N44,F15:F44,O32,G15:G44,O26)</f>
        <v>0</v>
      </c>
      <c r="K50" s="64">
        <f>SUMIFS(N15:N44,F15:F44,O30,G15:G44,O26)</f>
        <v>0</v>
      </c>
      <c r="L50" s="47"/>
      <c r="M50" s="9"/>
      <c r="N50" s="40" t="s">
        <v>61</v>
      </c>
      <c r="O50" s="13">
        <f t="shared" si="4"/>
        <v>0</v>
      </c>
      <c r="P50" s="13">
        <f t="shared" si="5"/>
        <v>0</v>
      </c>
    </row>
    <row r="51" spans="1:16" ht="20.100000000000001" customHeight="1" x14ac:dyDescent="0.15">
      <c r="A51" s="127"/>
      <c r="B51" s="124" t="s">
        <v>82</v>
      </c>
      <c r="C51" s="125"/>
      <c r="D51" s="57" t="str">
        <f t="shared" si="2"/>
        <v/>
      </c>
      <c r="E51" s="75">
        <v>3300</v>
      </c>
      <c r="F51" s="72" t="s">
        <v>5</v>
      </c>
      <c r="G51" s="130" t="str">
        <f t="shared" si="3"/>
        <v/>
      </c>
      <c r="H51" s="131"/>
      <c r="I51" s="69" t="s">
        <v>9</v>
      </c>
      <c r="J51" s="78">
        <f>SUMIFS(N15:N44,F15:F44,O32,G15:G44,O23)</f>
        <v>0</v>
      </c>
      <c r="K51" s="65">
        <f>SUMIFS(N15:N44,F15:F44,O30,G15:G44,O23)</f>
        <v>0</v>
      </c>
      <c r="L51" s="47"/>
      <c r="M51" s="34"/>
      <c r="N51" s="40" t="s">
        <v>58</v>
      </c>
      <c r="O51" s="13">
        <f t="shared" si="4"/>
        <v>0</v>
      </c>
      <c r="P51" s="13">
        <f t="shared" si="5"/>
        <v>0</v>
      </c>
    </row>
    <row r="52" spans="1:16" ht="20.100000000000001" customHeight="1" x14ac:dyDescent="0.15">
      <c r="A52" s="115" t="s">
        <v>6</v>
      </c>
      <c r="B52" s="116"/>
      <c r="C52" s="117"/>
      <c r="D52" s="58" t="str">
        <f t="shared" si="2"/>
        <v/>
      </c>
      <c r="E52" s="115" t="s">
        <v>7</v>
      </c>
      <c r="F52" s="116"/>
      <c r="G52" s="118" t="str">
        <f>IF(P52=0,"",P52)</f>
        <v/>
      </c>
      <c r="H52" s="119"/>
      <c r="M52" s="9"/>
      <c r="N52" s="30"/>
      <c r="O52" s="13">
        <f>SUM(O46:O51)</f>
        <v>0</v>
      </c>
      <c r="P52" s="13">
        <f>SUM(P46:P51)</f>
        <v>0</v>
      </c>
    </row>
    <row r="53" spans="1:16" ht="18" customHeight="1" x14ac:dyDescent="0.15">
      <c r="A53" s="39" t="s">
        <v>10</v>
      </c>
      <c r="B53" s="9"/>
      <c r="C53" s="9"/>
      <c r="D53" s="9"/>
      <c r="E53" s="9"/>
      <c r="F53" s="9"/>
      <c r="G53" s="9"/>
      <c r="H53" s="9"/>
      <c r="I53" s="35"/>
      <c r="J53" s="9"/>
      <c r="K53" s="9"/>
      <c r="L53" s="9"/>
      <c r="M53" s="9"/>
    </row>
    <row r="54" spans="1:16" x14ac:dyDescent="0.15">
      <c r="A54" s="39" t="s">
        <v>11</v>
      </c>
    </row>
  </sheetData>
  <sheetProtection algorithmName="SHA-512" hashValue="c7AEhCmC1+iTCO+2XZv3BcDzD6CWpzD+qgMCwNeCsRwT1qW0bsljCrxGyhj58Vm7DiyKSME3kUFu4hAV2Kh2+Q==" saltValue="/Uqn8hh05y5zsWmFcOK1rw==" spinCount="100000" sheet="1" selectLockedCells="1"/>
  <mergeCells count="164">
    <mergeCell ref="C1:F1"/>
    <mergeCell ref="A1:B1"/>
    <mergeCell ref="B49:C49"/>
    <mergeCell ref="G49:H49"/>
    <mergeCell ref="M30:M33"/>
    <mergeCell ref="B50:C50"/>
    <mergeCell ref="G50:H50"/>
    <mergeCell ref="B48:C48"/>
    <mergeCell ref="G48:H48"/>
    <mergeCell ref="H33:H34"/>
    <mergeCell ref="H35:H36"/>
    <mergeCell ref="H37:H38"/>
    <mergeCell ref="I6:K6"/>
    <mergeCell ref="I3:K3"/>
    <mergeCell ref="I5:K5"/>
    <mergeCell ref="G17:G18"/>
    <mergeCell ref="B19:B20"/>
    <mergeCell ref="C19:C20"/>
    <mergeCell ref="B21:B22"/>
    <mergeCell ref="C21:C22"/>
    <mergeCell ref="B23:B24"/>
    <mergeCell ref="C23:C24"/>
    <mergeCell ref="T21:U22"/>
    <mergeCell ref="T23:U23"/>
    <mergeCell ref="Q11:AC12"/>
    <mergeCell ref="Q21:R22"/>
    <mergeCell ref="H43:H44"/>
    <mergeCell ref="H39:H40"/>
    <mergeCell ref="H41:H42"/>
    <mergeCell ref="A3:B3"/>
    <mergeCell ref="C3:D3"/>
    <mergeCell ref="A4:C4"/>
    <mergeCell ref="D4:G4"/>
    <mergeCell ref="A5:C6"/>
    <mergeCell ref="F6:G6"/>
    <mergeCell ref="D6:E6"/>
    <mergeCell ref="B17:B18"/>
    <mergeCell ref="C17:C18"/>
    <mergeCell ref="A15:A16"/>
    <mergeCell ref="A17:A18"/>
    <mergeCell ref="A19:A20"/>
    <mergeCell ref="A21:A22"/>
    <mergeCell ref="B15:B16"/>
    <mergeCell ref="C15:C16"/>
    <mergeCell ref="E17:E18"/>
    <mergeCell ref="F17:F18"/>
    <mergeCell ref="G51:H51"/>
    <mergeCell ref="D5:E5"/>
    <mergeCell ref="F5:G5"/>
    <mergeCell ref="I4:K4"/>
    <mergeCell ref="D15:D16"/>
    <mergeCell ref="E15:E16"/>
    <mergeCell ref="G46:H46"/>
    <mergeCell ref="G39:G40"/>
    <mergeCell ref="G41:G42"/>
    <mergeCell ref="G43:G44"/>
    <mergeCell ref="H23:H24"/>
    <mergeCell ref="H25:H26"/>
    <mergeCell ref="H17:H18"/>
    <mergeCell ref="D19:D20"/>
    <mergeCell ref="E19:E20"/>
    <mergeCell ref="F19:F20"/>
    <mergeCell ref="H21:H22"/>
    <mergeCell ref="E21:E22"/>
    <mergeCell ref="F15:F16"/>
    <mergeCell ref="G15:G16"/>
    <mergeCell ref="H15:H16"/>
    <mergeCell ref="G19:G20"/>
    <mergeCell ref="H19:H20"/>
    <mergeCell ref="D17:D18"/>
    <mergeCell ref="A52:C52"/>
    <mergeCell ref="E52:F52"/>
    <mergeCell ref="G52:H52"/>
    <mergeCell ref="B47:C47"/>
    <mergeCell ref="B46:C46"/>
    <mergeCell ref="B51:C51"/>
    <mergeCell ref="A46:A51"/>
    <mergeCell ref="G47:H47"/>
    <mergeCell ref="F27:F28"/>
    <mergeCell ref="A31:A32"/>
    <mergeCell ref="F29:F30"/>
    <mergeCell ref="A37:A38"/>
    <mergeCell ref="A39:A40"/>
    <mergeCell ref="A41:A42"/>
    <mergeCell ref="A43:A44"/>
    <mergeCell ref="B37:B38"/>
    <mergeCell ref="B39:B40"/>
    <mergeCell ref="B41:B42"/>
    <mergeCell ref="B43:B44"/>
    <mergeCell ref="C39:C40"/>
    <mergeCell ref="C41:C42"/>
    <mergeCell ref="C43:C44"/>
    <mergeCell ref="E43:E44"/>
    <mergeCell ref="D39:D40"/>
    <mergeCell ref="A35:A36"/>
    <mergeCell ref="A23:A24"/>
    <mergeCell ref="A25:A26"/>
    <mergeCell ref="A27:A28"/>
    <mergeCell ref="A29:A30"/>
    <mergeCell ref="D33:D34"/>
    <mergeCell ref="A33:A34"/>
    <mergeCell ref="C35:C36"/>
    <mergeCell ref="B25:B26"/>
    <mergeCell ref="B27:B28"/>
    <mergeCell ref="B29:B30"/>
    <mergeCell ref="B31:B32"/>
    <mergeCell ref="B33:B34"/>
    <mergeCell ref="B35:B36"/>
    <mergeCell ref="D23:D24"/>
    <mergeCell ref="D25:D26"/>
    <mergeCell ref="D27:D28"/>
    <mergeCell ref="D29:D30"/>
    <mergeCell ref="D31:D32"/>
    <mergeCell ref="C25:C26"/>
    <mergeCell ref="C37:C38"/>
    <mergeCell ref="E31:E32"/>
    <mergeCell ref="C27:C28"/>
    <mergeCell ref="C29:C30"/>
    <mergeCell ref="C31:C32"/>
    <mergeCell ref="C33:C34"/>
    <mergeCell ref="D35:D36"/>
    <mergeCell ref="D37:D38"/>
    <mergeCell ref="F21:F22"/>
    <mergeCell ref="F23:F24"/>
    <mergeCell ref="F25:F26"/>
    <mergeCell ref="D21:D22"/>
    <mergeCell ref="D41:D42"/>
    <mergeCell ref="D43:D44"/>
    <mergeCell ref="F39:F40"/>
    <mergeCell ref="F41:F42"/>
    <mergeCell ref="E33:E34"/>
    <mergeCell ref="E35:E36"/>
    <mergeCell ref="E37:E38"/>
    <mergeCell ref="E39:E40"/>
    <mergeCell ref="E41:E42"/>
    <mergeCell ref="F43:F44"/>
    <mergeCell ref="G33:G34"/>
    <mergeCell ref="G35:G36"/>
    <mergeCell ref="G37:G38"/>
    <mergeCell ref="F31:F32"/>
    <mergeCell ref="F33:F34"/>
    <mergeCell ref="F35:F36"/>
    <mergeCell ref="F37:F38"/>
    <mergeCell ref="H27:H28"/>
    <mergeCell ref="H29:H30"/>
    <mergeCell ref="H31:H32"/>
    <mergeCell ref="H13:H14"/>
    <mergeCell ref="I13:J14"/>
    <mergeCell ref="G21:G22"/>
    <mergeCell ref="G23:G24"/>
    <mergeCell ref="G25:G26"/>
    <mergeCell ref="G27:G28"/>
    <mergeCell ref="G29:G30"/>
    <mergeCell ref="G31:G32"/>
    <mergeCell ref="A13:A14"/>
    <mergeCell ref="D13:E14"/>
    <mergeCell ref="C13:C14"/>
    <mergeCell ref="B13:B14"/>
    <mergeCell ref="F13:F14"/>
    <mergeCell ref="G13:G14"/>
    <mergeCell ref="E23:E24"/>
    <mergeCell ref="E25:E26"/>
    <mergeCell ref="E27:E28"/>
    <mergeCell ref="E29:E30"/>
  </mergeCells>
  <phoneticPr fontId="2"/>
  <dataValidations count="5">
    <dataValidation type="list" allowBlank="1" showInputMessage="1" showErrorMessage="1" sqref="G15:G44" xr:uid="{00000000-0002-0000-0000-000000000000}">
      <formula1>$O$21:$O$27</formula1>
    </dataValidation>
    <dataValidation type="list" allowBlank="1" showInputMessage="1" showErrorMessage="1" sqref="H15:H44" xr:uid="{00000000-0002-0000-0000-000001000000}">
      <formula1>$O$12:$O$20</formula1>
    </dataValidation>
    <dataValidation type="list" allowBlank="1" showInputMessage="1" showErrorMessage="1" sqref="F15 F43 F41 F39 F37 F35 F33 F31 F29 F27 F25 F23 F21 F19 F17" xr:uid="{00000000-0002-0000-0000-000002000000}">
      <formula1>$O$29:$O$30</formula1>
    </dataValidation>
    <dataValidation type="list" allowBlank="1" showInputMessage="1" showErrorMessage="1" sqref="I15:I44" xr:uid="{00000000-0002-0000-0000-000003000000}">
      <formula1>$O$33:$O$42</formula1>
    </dataValidation>
    <dataValidation type="list" allowBlank="1" showInputMessage="1" showErrorMessage="1" sqref="K17:L17 K19:L19 K21:L21 K23:L23 K25:L25 K27:L27 K29:L29 K31:L31 K33:L33 K35:L35 K37:L37 K39:L39 K41:L41 K43:L43 K15:L15" xr:uid="{00000000-0002-0000-0000-000004000000}">
      <formula1>$O$43</formula1>
    </dataValidation>
  </dataValidations>
  <hyperlinks>
    <hyperlink ref="I3" r:id="rId1" xr:uid="{00000000-0004-0000-0000-000000000000}"/>
    <hyperlink ref="I3:K3" r:id="rId2" display="as-prime@swan.ocn.ne.jp" xr:uid="{00000000-0004-0000-0000-000001000000}"/>
  </hyperlinks>
  <printOptions horizontalCentered="1"/>
  <pageMargins left="0.59055118110236227" right="0.39370078740157483" top="0.59055118110236227" bottom="0.19685039370078741" header="0.51181102362204722" footer="0.51181102362204722"/>
  <pageSetup paperSize="9" orientation="portrait" horizontalDpi="4294967293" verticalDpi="0" r:id="rId3"/>
  <headerFooter alignWithMargins="0">
    <oddFooter>&amp;R兵庫県アーチェリー連盟</oddFooter>
  </headerFooter>
  <ignoredErrors>
    <ignoredError sqref="D43 D15 D17 D19 D21 D23 D25 D27 D29 D31 D35 D33 D37 D39 D41 E15 E17 E19 E21 E23 E25 E27 E29 E31 E33 E35 E37 E39 E41 E43"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C54"/>
  <sheetViews>
    <sheetView showZeros="0" view="pageBreakPreview" zoomScaleNormal="100" zoomScaleSheetLayoutView="100" workbookViewId="0">
      <selection activeCell="B15" sqref="B15:B16"/>
    </sheetView>
  </sheetViews>
  <sheetFormatPr defaultColWidth="9" defaultRowHeight="13.5" x14ac:dyDescent="0.15"/>
  <cols>
    <col min="1" max="1" width="3.75" style="2" customWidth="1"/>
    <col min="2" max="2" width="8.625" style="2" customWidth="1"/>
    <col min="3" max="3" width="9.125" style="2" customWidth="1"/>
    <col min="4" max="4" width="9" style="2" customWidth="1"/>
    <col min="5" max="5" width="8.875" style="2" customWidth="1"/>
    <col min="6" max="6" width="5.625" style="2" customWidth="1"/>
    <col min="7" max="7" width="10.625" style="2" customWidth="1"/>
    <col min="8" max="8" width="9.125" style="2" customWidth="1"/>
    <col min="9" max="9" width="6.625" style="2" customWidth="1"/>
    <col min="10" max="10" width="6.875" style="2" customWidth="1"/>
    <col min="11" max="11" width="13.75" style="2" customWidth="1"/>
    <col min="12" max="12" width="2.25" style="2" customWidth="1"/>
    <col min="13" max="13" width="9" style="2"/>
    <col min="14" max="14" width="14.125" style="2" hidden="1" customWidth="1"/>
    <col min="15" max="15" width="18.7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168">
        <f>+C3</f>
        <v>45081</v>
      </c>
      <c r="B1" s="168"/>
      <c r="C1" s="166" t="s">
        <v>104</v>
      </c>
      <c r="D1" s="167"/>
      <c r="E1" s="167"/>
      <c r="F1" s="167"/>
      <c r="G1" s="55" t="s">
        <v>77</v>
      </c>
      <c r="H1" s="79" t="s">
        <v>100</v>
      </c>
      <c r="S1" s="1"/>
      <c r="T1" s="1"/>
    </row>
    <row r="2" spans="1:29" ht="12" customHeight="1" x14ac:dyDescent="0.15">
      <c r="B2" s="3"/>
      <c r="C2" s="3"/>
      <c r="D2" s="3"/>
      <c r="E2" s="3"/>
      <c r="I2" s="4" t="s">
        <v>15</v>
      </c>
      <c r="K2" s="59" t="s">
        <v>86</v>
      </c>
      <c r="L2" s="5"/>
      <c r="M2" s="5"/>
      <c r="R2" s="6"/>
    </row>
    <row r="3" spans="1:29" ht="21" customHeight="1" x14ac:dyDescent="0.15">
      <c r="A3" s="152" t="s">
        <v>13</v>
      </c>
      <c r="B3" s="152"/>
      <c r="C3" s="153">
        <f>'TA記録会申込書（成年）'!$C$3</f>
        <v>45081</v>
      </c>
      <c r="D3" s="153"/>
      <c r="E3" s="38" t="s">
        <v>87</v>
      </c>
      <c r="G3" s="7" t="s">
        <v>12</v>
      </c>
      <c r="H3" s="54">
        <f>'TA記録会申込書（成年）'!$H$3</f>
        <v>45071</v>
      </c>
      <c r="I3" s="179" t="s">
        <v>85</v>
      </c>
      <c r="J3" s="180"/>
      <c r="K3" s="180"/>
      <c r="L3" s="41"/>
      <c r="O3" s="8" t="s">
        <v>28</v>
      </c>
      <c r="P3" s="1"/>
      <c r="Q3" s="1"/>
      <c r="R3" s="1"/>
      <c r="S3" s="1"/>
      <c r="T3" s="1"/>
    </row>
    <row r="4" spans="1:29" ht="24.95" customHeight="1" x14ac:dyDescent="0.15">
      <c r="A4" s="154" t="s">
        <v>0</v>
      </c>
      <c r="B4" s="155"/>
      <c r="C4" s="156"/>
      <c r="D4" s="157"/>
      <c r="E4" s="157"/>
      <c r="F4" s="157"/>
      <c r="G4" s="157"/>
      <c r="H4" s="51" t="s">
        <v>1</v>
      </c>
      <c r="I4" s="134"/>
      <c r="J4" s="135"/>
      <c r="K4" s="136"/>
      <c r="L4" s="42"/>
      <c r="M4" s="9"/>
      <c r="O4" s="8" t="s">
        <v>52</v>
      </c>
      <c r="Q4" s="10" t="s">
        <v>55</v>
      </c>
      <c r="R4" s="1"/>
      <c r="S4" s="1"/>
      <c r="T4" s="1"/>
    </row>
    <row r="5" spans="1:29" ht="24.95" customHeight="1" x14ac:dyDescent="0.15">
      <c r="A5" s="158" t="s">
        <v>14</v>
      </c>
      <c r="B5" s="159"/>
      <c r="C5" s="160"/>
      <c r="D5" s="132"/>
      <c r="E5" s="132"/>
      <c r="F5" s="132"/>
      <c r="G5" s="133"/>
      <c r="H5" s="52" t="s">
        <v>18</v>
      </c>
      <c r="I5" s="181"/>
      <c r="J5" s="182"/>
      <c r="K5" s="183"/>
      <c r="L5" s="42"/>
      <c r="M5" s="9"/>
      <c r="O5" s="8" t="s">
        <v>17</v>
      </c>
      <c r="Q5" s="11" t="s">
        <v>32</v>
      </c>
      <c r="R5" s="12"/>
      <c r="S5" s="12"/>
      <c r="T5" s="12"/>
      <c r="U5" s="12"/>
    </row>
    <row r="6" spans="1:29" ht="24.95" customHeight="1" x14ac:dyDescent="0.15">
      <c r="A6" s="161"/>
      <c r="B6" s="162"/>
      <c r="C6" s="163"/>
      <c r="D6" s="164"/>
      <c r="E6" s="164"/>
      <c r="F6" s="164"/>
      <c r="G6" s="165"/>
      <c r="H6" s="53" t="s">
        <v>19</v>
      </c>
      <c r="I6" s="176"/>
      <c r="J6" s="177"/>
      <c r="K6" s="178"/>
      <c r="L6" s="43"/>
      <c r="M6" s="9"/>
      <c r="O6" s="8" t="s">
        <v>29</v>
      </c>
    </row>
    <row r="7" spans="1:29" ht="18.75" x14ac:dyDescent="0.15">
      <c r="A7" s="9"/>
      <c r="C7" s="9"/>
      <c r="D7" s="9"/>
      <c r="E7" s="9"/>
      <c r="F7" s="9"/>
      <c r="G7" s="9"/>
      <c r="H7" s="9"/>
      <c r="I7" s="9"/>
      <c r="J7" s="9"/>
      <c r="K7" s="9"/>
      <c r="L7" s="9"/>
      <c r="M7" s="9"/>
      <c r="O7" s="8" t="s">
        <v>30</v>
      </c>
      <c r="Q7" s="12"/>
      <c r="R7" s="12"/>
      <c r="S7" s="12"/>
      <c r="T7" s="12"/>
      <c r="U7" s="12"/>
    </row>
    <row r="8" spans="1:29" ht="18.75" customHeight="1" x14ac:dyDescent="0.15">
      <c r="A8" s="38" t="s">
        <v>88</v>
      </c>
      <c r="B8" s="38" t="s">
        <v>89</v>
      </c>
      <c r="C8" s="9"/>
      <c r="D8" s="9"/>
      <c r="E8" s="9"/>
      <c r="F8" s="9"/>
      <c r="G8" s="9"/>
      <c r="H8" s="9"/>
      <c r="I8" s="9"/>
      <c r="J8" s="9"/>
      <c r="K8" s="9"/>
      <c r="L8" s="9"/>
      <c r="M8" s="9"/>
      <c r="O8" s="8" t="s">
        <v>16</v>
      </c>
      <c r="P8" s="1"/>
      <c r="Q8" s="12"/>
      <c r="R8" s="12"/>
      <c r="S8" s="12"/>
      <c r="T8" s="12"/>
      <c r="U8" s="12"/>
    </row>
    <row r="9" spans="1:29" ht="18.75" customHeight="1" x14ac:dyDescent="0.15">
      <c r="A9" s="38" t="s">
        <v>90</v>
      </c>
      <c r="B9" s="38" t="s">
        <v>91</v>
      </c>
      <c r="C9" s="9"/>
      <c r="D9" s="9"/>
      <c r="E9" s="9"/>
      <c r="F9" s="9"/>
      <c r="G9" s="9"/>
      <c r="H9" s="9"/>
      <c r="I9" s="9"/>
      <c r="J9" s="9"/>
      <c r="K9" s="9"/>
      <c r="L9" s="9"/>
      <c r="M9" s="9"/>
      <c r="P9" s="1"/>
      <c r="Q9" s="12"/>
    </row>
    <row r="10" spans="1:29" ht="18.75" customHeight="1" x14ac:dyDescent="0.15">
      <c r="A10" s="38" t="s">
        <v>92</v>
      </c>
      <c r="B10" s="38" t="s">
        <v>93</v>
      </c>
      <c r="C10" s="9"/>
      <c r="D10" s="9"/>
      <c r="E10" s="9"/>
      <c r="F10" s="9"/>
      <c r="G10" s="9"/>
      <c r="H10" s="9"/>
      <c r="I10" s="9"/>
      <c r="J10" s="9"/>
      <c r="K10" s="9"/>
      <c r="L10" s="9"/>
      <c r="M10" s="9"/>
      <c r="O10" s="10" t="s">
        <v>54</v>
      </c>
      <c r="Q10" s="36"/>
    </row>
    <row r="11" spans="1:29" ht="18.75" customHeight="1" x14ac:dyDescent="0.15">
      <c r="A11" s="93" t="s">
        <v>101</v>
      </c>
      <c r="B11" s="93" t="s">
        <v>103</v>
      </c>
      <c r="C11" s="9"/>
      <c r="D11" s="9"/>
      <c r="E11" s="9"/>
      <c r="F11" s="9"/>
      <c r="G11" s="9"/>
      <c r="H11" s="9"/>
      <c r="I11" s="9"/>
      <c r="J11" s="9"/>
      <c r="K11" s="9"/>
      <c r="L11" s="9"/>
      <c r="M11" s="9"/>
      <c r="Q11" s="146" t="s">
        <v>44</v>
      </c>
      <c r="R11" s="147"/>
      <c r="S11" s="147"/>
      <c r="T11" s="147"/>
      <c r="U11" s="147"/>
      <c r="V11" s="147"/>
      <c r="W11" s="147"/>
      <c r="X11" s="147"/>
      <c r="Y11" s="147"/>
      <c r="Z11" s="147"/>
      <c r="AA11" s="147"/>
      <c r="AB11" s="147"/>
      <c r="AC11" s="148"/>
    </row>
    <row r="12" spans="1:29" ht="12" customHeight="1" x14ac:dyDescent="0.15">
      <c r="B12" s="9"/>
      <c r="C12" s="9"/>
      <c r="D12" s="9"/>
      <c r="E12" s="9"/>
      <c r="F12" s="9"/>
      <c r="G12" s="9"/>
      <c r="H12" s="9"/>
      <c r="I12" s="9"/>
      <c r="J12" s="9"/>
      <c r="K12" s="9"/>
      <c r="L12" s="9"/>
      <c r="M12" s="9"/>
      <c r="O12" s="13" t="s">
        <v>53</v>
      </c>
      <c r="Q12" s="149"/>
      <c r="R12" s="150"/>
      <c r="S12" s="150"/>
      <c r="T12" s="150"/>
      <c r="U12" s="150"/>
      <c r="V12" s="150"/>
      <c r="W12" s="150"/>
      <c r="X12" s="150"/>
      <c r="Y12" s="150"/>
      <c r="Z12" s="150"/>
      <c r="AA12" s="150"/>
      <c r="AB12" s="150"/>
      <c r="AC12" s="151"/>
    </row>
    <row r="13" spans="1:29" ht="12" customHeight="1" x14ac:dyDescent="0.15">
      <c r="A13" s="99"/>
      <c r="B13" s="101" t="s">
        <v>42</v>
      </c>
      <c r="C13" s="100" t="s">
        <v>43</v>
      </c>
      <c r="D13" s="96" t="s">
        <v>48</v>
      </c>
      <c r="E13" s="96"/>
      <c r="F13" s="102" t="s">
        <v>2</v>
      </c>
      <c r="G13" s="96" t="s">
        <v>3</v>
      </c>
      <c r="H13" s="96" t="s">
        <v>4</v>
      </c>
      <c r="I13" s="96" t="s">
        <v>34</v>
      </c>
      <c r="J13" s="96"/>
      <c r="K13" s="95" t="s">
        <v>33</v>
      </c>
      <c r="L13" s="9"/>
      <c r="M13" s="9"/>
      <c r="O13" s="14" t="s">
        <v>21</v>
      </c>
      <c r="R13" s="12"/>
      <c r="S13" s="12"/>
      <c r="T13" s="12"/>
      <c r="U13" s="12"/>
    </row>
    <row r="14" spans="1:29" ht="15" customHeight="1" x14ac:dyDescent="0.15">
      <c r="A14" s="99"/>
      <c r="B14" s="101"/>
      <c r="C14" s="100"/>
      <c r="D14" s="96"/>
      <c r="E14" s="96"/>
      <c r="F14" s="102"/>
      <c r="G14" s="96"/>
      <c r="H14" s="96"/>
      <c r="I14" s="96"/>
      <c r="J14" s="96"/>
      <c r="K14" s="95" t="s">
        <v>106</v>
      </c>
      <c r="L14" s="44"/>
      <c r="M14" s="9"/>
      <c r="N14" s="2" t="s">
        <v>27</v>
      </c>
      <c r="O14" s="14" t="s">
        <v>23</v>
      </c>
      <c r="Q14" s="12"/>
      <c r="R14" s="12"/>
      <c r="S14" s="12"/>
      <c r="T14" s="12"/>
      <c r="U14" s="12"/>
    </row>
    <row r="15" spans="1:29" ht="12.6" customHeight="1" x14ac:dyDescent="0.15">
      <c r="A15" s="113">
        <v>1</v>
      </c>
      <c r="B15" s="107"/>
      <c r="C15" s="111"/>
      <c r="D15" s="137" t="str">
        <f>PHONETIC(B15)</f>
        <v/>
      </c>
      <c r="E15" s="139" t="str">
        <f>PHONETIC(C15)</f>
        <v/>
      </c>
      <c r="F15" s="103"/>
      <c r="G15" s="97"/>
      <c r="H15" s="105"/>
      <c r="I15" s="15"/>
      <c r="J15" s="49" t="s">
        <v>37</v>
      </c>
      <c r="K15" s="60"/>
      <c r="L15" s="45"/>
      <c r="M15" s="9"/>
      <c r="N15" s="16">
        <f>IF(B15=0,0,1)</f>
        <v>0</v>
      </c>
      <c r="O15" s="14" t="s">
        <v>50</v>
      </c>
    </row>
    <row r="16" spans="1:29" ht="12.6" customHeight="1" x14ac:dyDescent="0.15">
      <c r="A16" s="114"/>
      <c r="B16" s="108"/>
      <c r="C16" s="112"/>
      <c r="D16" s="138"/>
      <c r="E16" s="140"/>
      <c r="F16" s="104"/>
      <c r="G16" s="98"/>
      <c r="H16" s="106"/>
      <c r="I16" s="17"/>
      <c r="J16" s="50"/>
      <c r="K16" s="61"/>
      <c r="L16" s="45"/>
      <c r="M16" s="9"/>
      <c r="N16" s="9"/>
      <c r="O16" s="14" t="s">
        <v>49</v>
      </c>
    </row>
    <row r="17" spans="1:21" ht="12.6" customHeight="1" x14ac:dyDescent="0.15">
      <c r="A17" s="113">
        <v>2</v>
      </c>
      <c r="B17" s="107"/>
      <c r="C17" s="111"/>
      <c r="D17" s="137" t="str">
        <f t="shared" ref="D17:E43" si="0">PHONETIC(B17)</f>
        <v/>
      </c>
      <c r="E17" s="139" t="str">
        <f>PHONETIC(C17)</f>
        <v/>
      </c>
      <c r="F17" s="103"/>
      <c r="G17" s="97"/>
      <c r="H17" s="105"/>
      <c r="I17" s="15"/>
      <c r="J17" s="49"/>
      <c r="K17" s="60"/>
      <c r="L17" s="45"/>
      <c r="M17" s="9"/>
      <c r="N17" s="16">
        <f>IF(B17=0,0,1)</f>
        <v>0</v>
      </c>
      <c r="O17" s="14" t="s">
        <v>24</v>
      </c>
    </row>
    <row r="18" spans="1:21" ht="12.6" customHeight="1" x14ac:dyDescent="0.15">
      <c r="A18" s="114"/>
      <c r="B18" s="108"/>
      <c r="C18" s="112"/>
      <c r="D18" s="138"/>
      <c r="E18" s="140"/>
      <c r="F18" s="104"/>
      <c r="G18" s="98"/>
      <c r="H18" s="106"/>
      <c r="I18" s="17"/>
      <c r="J18" s="50"/>
      <c r="K18" s="61"/>
      <c r="L18" s="45"/>
      <c r="M18" s="9"/>
      <c r="N18" s="9"/>
      <c r="O18" s="14" t="s">
        <v>20</v>
      </c>
    </row>
    <row r="19" spans="1:21" ht="12.6" customHeight="1" x14ac:dyDescent="0.15">
      <c r="A19" s="113">
        <v>3</v>
      </c>
      <c r="B19" s="107"/>
      <c r="C19" s="111"/>
      <c r="D19" s="107" t="str">
        <f t="shared" si="0"/>
        <v/>
      </c>
      <c r="E19" s="109" t="str">
        <f t="shared" si="0"/>
        <v/>
      </c>
      <c r="F19" s="103"/>
      <c r="G19" s="97"/>
      <c r="H19" s="105"/>
      <c r="I19" s="18"/>
      <c r="J19" s="48"/>
      <c r="K19" s="60"/>
      <c r="L19" s="45"/>
      <c r="M19" s="9"/>
      <c r="N19" s="16">
        <f>IF(B19=0,0,1)</f>
        <v>0</v>
      </c>
      <c r="O19" s="14" t="s">
        <v>22</v>
      </c>
    </row>
    <row r="20" spans="1:21" ht="12.6" customHeight="1" x14ac:dyDescent="0.15">
      <c r="A20" s="114"/>
      <c r="B20" s="108"/>
      <c r="C20" s="112"/>
      <c r="D20" s="108"/>
      <c r="E20" s="110"/>
      <c r="F20" s="104"/>
      <c r="G20" s="98"/>
      <c r="H20" s="106"/>
      <c r="I20" s="19"/>
      <c r="J20" s="20"/>
      <c r="K20" s="61"/>
      <c r="L20" s="45"/>
      <c r="M20" s="9"/>
      <c r="N20" s="9"/>
      <c r="O20" s="13"/>
      <c r="Q20" s="21" t="s">
        <v>41</v>
      </c>
      <c r="S20" s="12"/>
      <c r="T20" s="12"/>
      <c r="U20" s="12"/>
    </row>
    <row r="21" spans="1:21" ht="12.6" customHeight="1" x14ac:dyDescent="0.15">
      <c r="A21" s="113">
        <v>4</v>
      </c>
      <c r="B21" s="107"/>
      <c r="C21" s="111"/>
      <c r="D21" s="107" t="str">
        <f t="shared" si="0"/>
        <v/>
      </c>
      <c r="E21" s="109" t="str">
        <f t="shared" si="0"/>
        <v/>
      </c>
      <c r="F21" s="103"/>
      <c r="G21" s="97"/>
      <c r="H21" s="105"/>
      <c r="I21" s="18"/>
      <c r="J21" s="48"/>
      <c r="K21" s="60"/>
      <c r="L21" s="45"/>
      <c r="M21" s="9"/>
      <c r="N21" s="16">
        <f>IF(B21=0,0,1)</f>
        <v>0</v>
      </c>
      <c r="O21" s="37" t="s">
        <v>94</v>
      </c>
      <c r="Q21" s="143" t="s">
        <v>38</v>
      </c>
      <c r="R21" s="143"/>
      <c r="T21" s="143" t="s">
        <v>45</v>
      </c>
      <c r="U21" s="143"/>
    </row>
    <row r="22" spans="1:21" ht="12.6" customHeight="1" x14ac:dyDescent="0.15">
      <c r="A22" s="114"/>
      <c r="B22" s="108"/>
      <c r="C22" s="112"/>
      <c r="D22" s="108"/>
      <c r="E22" s="110"/>
      <c r="F22" s="104"/>
      <c r="G22" s="98"/>
      <c r="H22" s="106"/>
      <c r="I22" s="19"/>
      <c r="J22" s="20"/>
      <c r="K22" s="61"/>
      <c r="L22" s="45"/>
      <c r="M22" s="9"/>
      <c r="N22" s="9"/>
      <c r="O22" s="37" t="s">
        <v>95</v>
      </c>
      <c r="Q22" s="143"/>
      <c r="R22" s="143"/>
      <c r="T22" s="143"/>
      <c r="U22" s="143"/>
    </row>
    <row r="23" spans="1:21" ht="12.6" customHeight="1" x14ac:dyDescent="0.15">
      <c r="A23" s="113">
        <v>5</v>
      </c>
      <c r="B23" s="107"/>
      <c r="C23" s="111"/>
      <c r="D23" s="107" t="str">
        <f t="shared" si="0"/>
        <v/>
      </c>
      <c r="E23" s="109" t="str">
        <f t="shared" si="0"/>
        <v/>
      </c>
      <c r="F23" s="103"/>
      <c r="G23" s="97"/>
      <c r="H23" s="105"/>
      <c r="I23" s="18"/>
      <c r="J23" s="48"/>
      <c r="K23" s="60"/>
      <c r="L23" s="45"/>
      <c r="M23" s="9"/>
      <c r="N23" s="16">
        <f>IF(B23=0,0,1)</f>
        <v>0</v>
      </c>
      <c r="O23" s="37" t="s">
        <v>96</v>
      </c>
      <c r="Q23" s="23" t="s">
        <v>39</v>
      </c>
      <c r="R23" s="24">
        <v>650</v>
      </c>
      <c r="T23" s="144" t="s">
        <v>46</v>
      </c>
      <c r="U23" s="145"/>
    </row>
    <row r="24" spans="1:21" ht="12.6" customHeight="1" x14ac:dyDescent="0.15">
      <c r="A24" s="114"/>
      <c r="B24" s="108"/>
      <c r="C24" s="112"/>
      <c r="D24" s="108"/>
      <c r="E24" s="110"/>
      <c r="F24" s="104"/>
      <c r="G24" s="98"/>
      <c r="H24" s="106"/>
      <c r="I24" s="19"/>
      <c r="J24" s="20"/>
      <c r="K24" s="61"/>
      <c r="L24" s="45"/>
      <c r="M24" s="9"/>
      <c r="N24" s="9"/>
      <c r="O24" s="37" t="s">
        <v>81</v>
      </c>
      <c r="Q24" s="25" t="s">
        <v>40</v>
      </c>
      <c r="R24" s="26">
        <v>630</v>
      </c>
      <c r="T24" s="94" t="s">
        <v>105</v>
      </c>
      <c r="U24" s="27"/>
    </row>
    <row r="25" spans="1:21" ht="12.6" customHeight="1" x14ac:dyDescent="0.15">
      <c r="A25" s="113">
        <v>6</v>
      </c>
      <c r="B25" s="107"/>
      <c r="C25" s="111"/>
      <c r="D25" s="107" t="str">
        <f t="shared" si="0"/>
        <v/>
      </c>
      <c r="E25" s="109" t="str">
        <f t="shared" si="0"/>
        <v/>
      </c>
      <c r="F25" s="103"/>
      <c r="G25" s="97"/>
      <c r="H25" s="105"/>
      <c r="I25" s="18"/>
      <c r="J25" s="48"/>
      <c r="K25" s="60"/>
      <c r="L25" s="45"/>
      <c r="M25" s="9"/>
      <c r="N25" s="16">
        <f>IF(B25=0,0,1)</f>
        <v>0</v>
      </c>
      <c r="O25" s="37"/>
    </row>
    <row r="26" spans="1:21" ht="12.6" customHeight="1" x14ac:dyDescent="0.15">
      <c r="A26" s="114"/>
      <c r="B26" s="108"/>
      <c r="C26" s="112"/>
      <c r="D26" s="108"/>
      <c r="E26" s="110"/>
      <c r="F26" s="104"/>
      <c r="G26" s="98"/>
      <c r="H26" s="106"/>
      <c r="I26" s="19"/>
      <c r="J26" s="20"/>
      <c r="K26" s="61"/>
      <c r="L26" s="45"/>
      <c r="M26" s="9"/>
      <c r="N26" s="9"/>
      <c r="O26" s="22"/>
    </row>
    <row r="27" spans="1:21" ht="12.6" customHeight="1" x14ac:dyDescent="0.15">
      <c r="A27" s="113">
        <v>7</v>
      </c>
      <c r="B27" s="107"/>
      <c r="C27" s="111"/>
      <c r="D27" s="107" t="str">
        <f t="shared" si="0"/>
        <v/>
      </c>
      <c r="E27" s="109" t="str">
        <f t="shared" si="0"/>
        <v/>
      </c>
      <c r="F27" s="103"/>
      <c r="G27" s="97"/>
      <c r="H27" s="105"/>
      <c r="I27" s="18"/>
      <c r="J27" s="48"/>
      <c r="K27" s="60"/>
      <c r="L27" s="45"/>
      <c r="M27" s="9"/>
      <c r="N27" s="16">
        <f>IF(B27=0,0,1)</f>
        <v>0</v>
      </c>
      <c r="O27" s="22"/>
    </row>
    <row r="28" spans="1:21" ht="12.6" customHeight="1" x14ac:dyDescent="0.15">
      <c r="A28" s="114"/>
      <c r="B28" s="108"/>
      <c r="C28" s="112"/>
      <c r="D28" s="108"/>
      <c r="E28" s="110"/>
      <c r="F28" s="104"/>
      <c r="G28" s="98"/>
      <c r="H28" s="106"/>
      <c r="I28" s="19"/>
      <c r="J28" s="20"/>
      <c r="K28" s="61"/>
      <c r="L28" s="45"/>
    </row>
    <row r="29" spans="1:21" ht="12.6" customHeight="1" x14ac:dyDescent="0.15">
      <c r="A29" s="113">
        <v>8</v>
      </c>
      <c r="B29" s="107"/>
      <c r="C29" s="111"/>
      <c r="D29" s="107" t="str">
        <f t="shared" si="0"/>
        <v/>
      </c>
      <c r="E29" s="109" t="str">
        <f t="shared" si="0"/>
        <v/>
      </c>
      <c r="F29" s="103"/>
      <c r="G29" s="97"/>
      <c r="H29" s="105"/>
      <c r="I29" s="18"/>
      <c r="J29" s="48"/>
      <c r="K29" s="60"/>
      <c r="L29" s="45"/>
      <c r="N29" s="16">
        <f>IF(B29=0,0,1)</f>
        <v>0</v>
      </c>
      <c r="O29" s="37" t="s">
        <v>25</v>
      </c>
    </row>
    <row r="30" spans="1:21" ht="12.6" customHeight="1" x14ac:dyDescent="0.15">
      <c r="A30" s="114"/>
      <c r="B30" s="108"/>
      <c r="C30" s="112"/>
      <c r="D30" s="108"/>
      <c r="E30" s="110"/>
      <c r="F30" s="104"/>
      <c r="G30" s="98"/>
      <c r="H30" s="106"/>
      <c r="I30" s="19"/>
      <c r="J30" s="20"/>
      <c r="K30" s="61"/>
      <c r="L30" s="45"/>
      <c r="M30" s="173" t="s">
        <v>74</v>
      </c>
      <c r="O30" s="22" t="s">
        <v>26</v>
      </c>
    </row>
    <row r="31" spans="1:21" ht="12.6" customHeight="1" x14ac:dyDescent="0.15">
      <c r="A31" s="113">
        <v>9</v>
      </c>
      <c r="B31" s="107"/>
      <c r="C31" s="111"/>
      <c r="D31" s="107" t="str">
        <f t="shared" si="0"/>
        <v/>
      </c>
      <c r="E31" s="109" t="str">
        <f t="shared" si="0"/>
        <v/>
      </c>
      <c r="F31" s="103"/>
      <c r="G31" s="97"/>
      <c r="H31" s="105"/>
      <c r="I31" s="18"/>
      <c r="J31" s="48"/>
      <c r="K31" s="60"/>
      <c r="L31" s="45"/>
      <c r="M31" s="174"/>
      <c r="N31" s="16">
        <f>IF(B31=0,0,1)</f>
        <v>0</v>
      </c>
    </row>
    <row r="32" spans="1:21" ht="12.6" customHeight="1" x14ac:dyDescent="0.15">
      <c r="A32" s="114"/>
      <c r="B32" s="108"/>
      <c r="C32" s="112"/>
      <c r="D32" s="108"/>
      <c r="E32" s="110"/>
      <c r="F32" s="104"/>
      <c r="G32" s="98"/>
      <c r="H32" s="106"/>
      <c r="I32" s="19"/>
      <c r="J32" s="20"/>
      <c r="K32" s="61"/>
      <c r="L32" s="45"/>
      <c r="M32" s="174"/>
      <c r="N32" s="16">
        <f>IF(B32=0,0,1)</f>
        <v>0</v>
      </c>
      <c r="O32" s="22" t="s">
        <v>25</v>
      </c>
    </row>
    <row r="33" spans="1:16" ht="12.6" customHeight="1" x14ac:dyDescent="0.15">
      <c r="A33" s="113">
        <v>10</v>
      </c>
      <c r="B33" s="107"/>
      <c r="C33" s="111"/>
      <c r="D33" s="107" t="str">
        <f t="shared" si="0"/>
        <v/>
      </c>
      <c r="E33" s="109" t="str">
        <f t="shared" si="0"/>
        <v/>
      </c>
      <c r="F33" s="103"/>
      <c r="G33" s="97"/>
      <c r="H33" s="105"/>
      <c r="I33" s="18"/>
      <c r="J33" s="48"/>
      <c r="K33" s="60"/>
      <c r="L33" s="45"/>
      <c r="M33" s="175"/>
      <c r="N33" s="16">
        <f>IF(B33=0,0,1)</f>
        <v>0</v>
      </c>
      <c r="O33" s="13" t="s">
        <v>35</v>
      </c>
    </row>
    <row r="34" spans="1:16" ht="12.6" customHeight="1" x14ac:dyDescent="0.15">
      <c r="A34" s="114"/>
      <c r="B34" s="108"/>
      <c r="C34" s="112"/>
      <c r="D34" s="108"/>
      <c r="E34" s="110"/>
      <c r="F34" s="104"/>
      <c r="G34" s="98"/>
      <c r="H34" s="106"/>
      <c r="I34" s="19"/>
      <c r="J34" s="20"/>
      <c r="K34" s="61"/>
      <c r="L34" s="45"/>
      <c r="M34" s="9"/>
      <c r="N34" s="9"/>
      <c r="O34" s="13" t="s">
        <v>36</v>
      </c>
    </row>
    <row r="35" spans="1:16" ht="12.6" customHeight="1" x14ac:dyDescent="0.15">
      <c r="A35" s="113">
        <v>11</v>
      </c>
      <c r="B35" s="107"/>
      <c r="C35" s="111"/>
      <c r="D35" s="107" t="str">
        <f t="shared" si="0"/>
        <v/>
      </c>
      <c r="E35" s="109" t="str">
        <f t="shared" si="0"/>
        <v/>
      </c>
      <c r="F35" s="103"/>
      <c r="G35" s="97"/>
      <c r="H35" s="105"/>
      <c r="I35" s="18"/>
      <c r="J35" s="48"/>
      <c r="K35" s="60"/>
      <c r="L35" s="45"/>
      <c r="M35" s="9"/>
      <c r="N35" s="28">
        <f>IF(B35=0,0,1)</f>
        <v>0</v>
      </c>
      <c r="O35" s="40" t="s">
        <v>68</v>
      </c>
    </row>
    <row r="36" spans="1:16" ht="12.6" customHeight="1" x14ac:dyDescent="0.15">
      <c r="A36" s="114"/>
      <c r="B36" s="108"/>
      <c r="C36" s="112"/>
      <c r="D36" s="108"/>
      <c r="E36" s="110"/>
      <c r="F36" s="104"/>
      <c r="G36" s="98"/>
      <c r="H36" s="106"/>
      <c r="I36" s="19"/>
      <c r="J36" s="20"/>
      <c r="K36" s="61"/>
      <c r="L36" s="45"/>
      <c r="M36" s="9"/>
      <c r="N36" s="9"/>
      <c r="O36" s="40" t="s">
        <v>69</v>
      </c>
    </row>
    <row r="37" spans="1:16" ht="12.6" customHeight="1" x14ac:dyDescent="0.15">
      <c r="A37" s="113">
        <v>12</v>
      </c>
      <c r="B37" s="107"/>
      <c r="C37" s="111"/>
      <c r="D37" s="107" t="str">
        <f t="shared" si="0"/>
        <v/>
      </c>
      <c r="E37" s="109" t="str">
        <f t="shared" si="0"/>
        <v/>
      </c>
      <c r="F37" s="103"/>
      <c r="G37" s="97"/>
      <c r="H37" s="105"/>
      <c r="I37" s="18"/>
      <c r="J37" s="48"/>
      <c r="K37" s="60"/>
      <c r="L37" s="45"/>
      <c r="M37" s="9"/>
      <c r="N37" s="28">
        <f>IF(B37=0,0,1)</f>
        <v>0</v>
      </c>
      <c r="O37" s="40" t="s">
        <v>70</v>
      </c>
    </row>
    <row r="38" spans="1:16" ht="12.6" customHeight="1" x14ac:dyDescent="0.15">
      <c r="A38" s="114"/>
      <c r="B38" s="108"/>
      <c r="C38" s="112"/>
      <c r="D38" s="108"/>
      <c r="E38" s="110"/>
      <c r="F38" s="104"/>
      <c r="G38" s="98"/>
      <c r="H38" s="106"/>
      <c r="I38" s="19"/>
      <c r="J38" s="20"/>
      <c r="K38" s="61"/>
      <c r="L38" s="45"/>
      <c r="M38" s="9"/>
      <c r="N38" s="9"/>
      <c r="O38" s="40" t="s">
        <v>71</v>
      </c>
    </row>
    <row r="39" spans="1:16" ht="12.6" customHeight="1" x14ac:dyDescent="0.15">
      <c r="A39" s="113">
        <v>13</v>
      </c>
      <c r="B39" s="107"/>
      <c r="C39" s="111"/>
      <c r="D39" s="107" t="str">
        <f t="shared" si="0"/>
        <v/>
      </c>
      <c r="E39" s="109" t="str">
        <f t="shared" si="0"/>
        <v/>
      </c>
      <c r="F39" s="103"/>
      <c r="G39" s="97"/>
      <c r="H39" s="105"/>
      <c r="I39" s="18"/>
      <c r="J39" s="48"/>
      <c r="K39" s="60"/>
      <c r="L39" s="45"/>
      <c r="M39" s="9"/>
      <c r="N39" s="16">
        <f>IF(B39=0,0,1)</f>
        <v>0</v>
      </c>
      <c r="O39" s="40" t="s">
        <v>72</v>
      </c>
    </row>
    <row r="40" spans="1:16" ht="12.6" customHeight="1" x14ac:dyDescent="0.15">
      <c r="A40" s="114"/>
      <c r="B40" s="108"/>
      <c r="C40" s="112"/>
      <c r="D40" s="108"/>
      <c r="E40" s="110"/>
      <c r="F40" s="104"/>
      <c r="G40" s="98"/>
      <c r="H40" s="106"/>
      <c r="I40" s="19"/>
      <c r="J40" s="20"/>
      <c r="K40" s="61"/>
      <c r="L40" s="45"/>
      <c r="M40" s="9"/>
      <c r="N40" s="9"/>
      <c r="O40" s="40" t="s">
        <v>73</v>
      </c>
    </row>
    <row r="41" spans="1:16" ht="12.6" customHeight="1" x14ac:dyDescent="0.15">
      <c r="A41" s="113">
        <v>14</v>
      </c>
      <c r="B41" s="107"/>
      <c r="C41" s="111"/>
      <c r="D41" s="107" t="str">
        <f t="shared" si="0"/>
        <v/>
      </c>
      <c r="E41" s="109" t="str">
        <f t="shared" si="0"/>
        <v/>
      </c>
      <c r="F41" s="103"/>
      <c r="G41" s="97"/>
      <c r="H41" s="105"/>
      <c r="I41" s="18"/>
      <c r="J41" s="48"/>
      <c r="K41" s="60"/>
      <c r="L41" s="45"/>
      <c r="M41" s="9"/>
      <c r="N41" s="16">
        <f>IF(B41=0,0,1)</f>
        <v>0</v>
      </c>
      <c r="O41" s="29"/>
    </row>
    <row r="42" spans="1:16" ht="12.6" customHeight="1" x14ac:dyDescent="0.15">
      <c r="A42" s="114"/>
      <c r="B42" s="108"/>
      <c r="C42" s="112"/>
      <c r="D42" s="108"/>
      <c r="E42" s="110"/>
      <c r="F42" s="104"/>
      <c r="G42" s="98"/>
      <c r="H42" s="106"/>
      <c r="I42" s="19"/>
      <c r="J42" s="20"/>
      <c r="K42" s="61"/>
      <c r="L42" s="45"/>
      <c r="M42" s="9"/>
      <c r="N42" s="9"/>
    </row>
    <row r="43" spans="1:16" ht="12.6" customHeight="1" x14ac:dyDescent="0.15">
      <c r="A43" s="113">
        <v>15</v>
      </c>
      <c r="B43" s="107"/>
      <c r="C43" s="111"/>
      <c r="D43" s="107" t="str">
        <f t="shared" si="0"/>
        <v/>
      </c>
      <c r="E43" s="109" t="str">
        <f t="shared" si="0"/>
        <v/>
      </c>
      <c r="F43" s="103"/>
      <c r="G43" s="97"/>
      <c r="H43" s="105"/>
      <c r="I43" s="18"/>
      <c r="J43" s="48"/>
      <c r="K43" s="60"/>
      <c r="L43" s="45"/>
      <c r="M43" s="9"/>
      <c r="N43" s="16">
        <f>IF(B43=0,0,1)</f>
        <v>0</v>
      </c>
      <c r="O43" s="30" t="s">
        <v>47</v>
      </c>
    </row>
    <row r="44" spans="1:16" ht="12.6" customHeight="1" x14ac:dyDescent="0.15">
      <c r="A44" s="114"/>
      <c r="B44" s="108"/>
      <c r="C44" s="112"/>
      <c r="D44" s="108"/>
      <c r="E44" s="110"/>
      <c r="F44" s="104"/>
      <c r="G44" s="98"/>
      <c r="H44" s="106"/>
      <c r="I44" s="19"/>
      <c r="J44" s="20"/>
      <c r="K44" s="62"/>
      <c r="L44" s="46"/>
      <c r="M44" s="9"/>
      <c r="N44" s="31"/>
      <c r="O44" s="32"/>
    </row>
    <row r="45" spans="1:16" x14ac:dyDescent="0.15">
      <c r="A45" s="9"/>
      <c r="B45" s="9"/>
      <c r="C45" s="9"/>
      <c r="D45" s="9"/>
      <c r="E45" s="9"/>
      <c r="F45" s="9"/>
      <c r="G45" s="9"/>
      <c r="H45" s="9"/>
      <c r="I45" s="9"/>
      <c r="J45" s="9"/>
      <c r="K45" s="9"/>
      <c r="L45" s="9"/>
      <c r="M45" s="9"/>
    </row>
    <row r="46" spans="1:16" ht="20.100000000000001" customHeight="1" x14ac:dyDescent="0.15">
      <c r="A46" s="126" t="s">
        <v>31</v>
      </c>
      <c r="B46" s="184" t="s">
        <v>94</v>
      </c>
      <c r="C46" s="185"/>
      <c r="D46" s="87" t="str">
        <f t="shared" ref="D46:D52" si="1">IF(O46=0,"",O46)</f>
        <v/>
      </c>
      <c r="E46" s="88">
        <v>2000</v>
      </c>
      <c r="F46" s="89" t="s">
        <v>5</v>
      </c>
      <c r="G46" s="186" t="str">
        <f t="shared" ref="G46:G51" si="2">IF(O46=0,"",E46*D46)</f>
        <v/>
      </c>
      <c r="H46" s="187"/>
      <c r="I46" s="90" t="s">
        <v>8</v>
      </c>
      <c r="J46" s="91">
        <f>SUMIFS(N15:N44,F15:F44,O32,G15:G44,O21)</f>
        <v>0</v>
      </c>
      <c r="K46" s="92">
        <f>SUMIFS(N15:N44,F15:F44,O30,G15:G44,O21)</f>
        <v>0</v>
      </c>
      <c r="L46" s="47"/>
      <c r="M46" s="33"/>
      <c r="N46" s="40" t="s">
        <v>94</v>
      </c>
      <c r="O46" s="13">
        <f t="shared" ref="O46:O51" si="3">J46+K46</f>
        <v>0</v>
      </c>
      <c r="P46" s="13">
        <f t="shared" ref="P46:P51" si="4">E46*O46</f>
        <v>0</v>
      </c>
    </row>
    <row r="47" spans="1:16" ht="20.100000000000001" customHeight="1" x14ac:dyDescent="0.15">
      <c r="A47" s="127"/>
      <c r="B47" s="188" t="s">
        <v>95</v>
      </c>
      <c r="C47" s="189"/>
      <c r="D47" s="57" t="str">
        <f t="shared" si="1"/>
        <v/>
      </c>
      <c r="E47" s="74">
        <v>2000</v>
      </c>
      <c r="F47" s="71" t="s">
        <v>5</v>
      </c>
      <c r="G47" s="128" t="str">
        <f t="shared" si="2"/>
        <v/>
      </c>
      <c r="H47" s="129"/>
      <c r="I47" s="67" t="s">
        <v>97</v>
      </c>
      <c r="J47" s="77">
        <f>SUMIFS(N15:N44,F15:F44,O32,G15:G44,O22)</f>
        <v>0</v>
      </c>
      <c r="K47" s="64">
        <f>SUMIFS(N15:N44,F15:F44,O30,G15:G44,O22)</f>
        <v>0</v>
      </c>
      <c r="L47" s="47"/>
      <c r="M47" s="9"/>
      <c r="N47" s="40" t="s">
        <v>95</v>
      </c>
      <c r="O47" s="13">
        <f t="shared" si="3"/>
        <v>0</v>
      </c>
      <c r="P47" s="13">
        <f t="shared" si="4"/>
        <v>0</v>
      </c>
    </row>
    <row r="48" spans="1:16" ht="20.100000000000001" customHeight="1" x14ac:dyDescent="0.15">
      <c r="A48" s="127"/>
      <c r="B48" s="188" t="s">
        <v>96</v>
      </c>
      <c r="C48" s="189"/>
      <c r="D48" s="57" t="str">
        <f t="shared" si="1"/>
        <v/>
      </c>
      <c r="E48" s="74">
        <v>2000</v>
      </c>
      <c r="F48" s="71" t="s">
        <v>5</v>
      </c>
      <c r="G48" s="128" t="str">
        <f t="shared" si="2"/>
        <v/>
      </c>
      <c r="H48" s="129"/>
      <c r="I48" s="68" t="s">
        <v>99</v>
      </c>
      <c r="J48" s="77">
        <f>SUMIFS($N$15:$N$44,$F$15:$F$44,O32,$G$15:$G$44,O23)</f>
        <v>0</v>
      </c>
      <c r="K48" s="64">
        <f>SUMIFS($N$15:$N$44,$F$15:$F$44,O30,$G$15:$G$44,O23)</f>
        <v>0</v>
      </c>
      <c r="L48" s="47"/>
      <c r="M48" s="9"/>
      <c r="N48" s="40" t="s">
        <v>96</v>
      </c>
      <c r="O48" s="13">
        <f t="shared" si="3"/>
        <v>0</v>
      </c>
      <c r="P48" s="13">
        <f t="shared" si="4"/>
        <v>0</v>
      </c>
    </row>
    <row r="49" spans="1:16" ht="20.100000000000001" customHeight="1" x14ac:dyDescent="0.15">
      <c r="A49" s="127"/>
      <c r="B49" s="188" t="s">
        <v>81</v>
      </c>
      <c r="C49" s="189"/>
      <c r="D49" s="57" t="str">
        <f t="shared" si="1"/>
        <v/>
      </c>
      <c r="E49" s="74">
        <v>2000</v>
      </c>
      <c r="F49" s="71" t="s">
        <v>5</v>
      </c>
      <c r="G49" s="128" t="str">
        <f t="shared" si="2"/>
        <v/>
      </c>
      <c r="H49" s="129"/>
      <c r="I49" s="67" t="s">
        <v>98</v>
      </c>
      <c r="J49" s="77">
        <f>SUMIFS($N$15:$N$44,$F$15:$F$44,O32,$G$15:$G$44,O24)</f>
        <v>0</v>
      </c>
      <c r="K49" s="64">
        <f>SUMIFS($N$15:$N$44,$F$15:$F$44,O30,$G$15:$G$44,O24)</f>
        <v>0</v>
      </c>
      <c r="L49" s="47"/>
      <c r="M49" s="9"/>
      <c r="N49" s="40" t="s">
        <v>81</v>
      </c>
      <c r="O49" s="13">
        <f t="shared" si="3"/>
        <v>0</v>
      </c>
      <c r="P49" s="13">
        <f t="shared" si="4"/>
        <v>0</v>
      </c>
    </row>
    <row r="50" spans="1:16" ht="20.100000000000001" customHeight="1" x14ac:dyDescent="0.15">
      <c r="A50" s="127"/>
      <c r="B50" s="188"/>
      <c r="C50" s="189"/>
      <c r="D50" s="57" t="str">
        <f t="shared" si="1"/>
        <v/>
      </c>
      <c r="E50" s="74"/>
      <c r="F50" s="71" t="s">
        <v>5</v>
      </c>
      <c r="G50" s="128" t="str">
        <f t="shared" si="2"/>
        <v/>
      </c>
      <c r="H50" s="129"/>
      <c r="I50" s="67"/>
      <c r="J50" s="77">
        <f>SUMIFS(N15:N44,F15:F44,O32,G15:G44,O25)</f>
        <v>0</v>
      </c>
      <c r="K50" s="64">
        <f>SUMIFS(N15:N44,F15:F44,O30,G15:G44,O25)</f>
        <v>0</v>
      </c>
      <c r="L50" s="47"/>
      <c r="M50" s="9"/>
      <c r="N50" s="40"/>
      <c r="O50" s="13">
        <f t="shared" si="3"/>
        <v>0</v>
      </c>
      <c r="P50" s="13">
        <f t="shared" si="4"/>
        <v>0</v>
      </c>
    </row>
    <row r="51" spans="1:16" ht="20.100000000000001" customHeight="1" x14ac:dyDescent="0.15">
      <c r="A51" s="127"/>
      <c r="B51" s="190"/>
      <c r="C51" s="191"/>
      <c r="D51" s="57" t="str">
        <f t="shared" si="1"/>
        <v/>
      </c>
      <c r="E51" s="75"/>
      <c r="F51" s="72" t="s">
        <v>5</v>
      </c>
      <c r="G51" s="130" t="str">
        <f t="shared" si="2"/>
        <v/>
      </c>
      <c r="H51" s="131"/>
      <c r="I51" s="69"/>
      <c r="J51" s="78"/>
      <c r="K51" s="65"/>
      <c r="L51" s="47"/>
      <c r="M51" s="34"/>
      <c r="N51" s="40"/>
      <c r="O51" s="13">
        <f t="shared" si="3"/>
        <v>0</v>
      </c>
      <c r="P51" s="13">
        <f t="shared" si="4"/>
        <v>0</v>
      </c>
    </row>
    <row r="52" spans="1:16" ht="20.100000000000001" customHeight="1" x14ac:dyDescent="0.15">
      <c r="A52" s="115" t="s">
        <v>6</v>
      </c>
      <c r="B52" s="116"/>
      <c r="C52" s="117"/>
      <c r="D52" s="58" t="str">
        <f t="shared" si="1"/>
        <v/>
      </c>
      <c r="E52" s="115" t="s">
        <v>7</v>
      </c>
      <c r="F52" s="116"/>
      <c r="G52" s="118" t="str">
        <f>IF(P52=0,"",P52)</f>
        <v/>
      </c>
      <c r="H52" s="119"/>
      <c r="M52" s="9"/>
      <c r="N52" s="30"/>
      <c r="O52" s="13">
        <f>SUM(O46:O51)</f>
        <v>0</v>
      </c>
      <c r="P52" s="13">
        <f>SUM(P46:P51)</f>
        <v>0</v>
      </c>
    </row>
    <row r="53" spans="1:16" ht="18" customHeight="1" x14ac:dyDescent="0.15">
      <c r="A53" s="39" t="s">
        <v>10</v>
      </c>
      <c r="B53" s="9"/>
      <c r="C53" s="9"/>
      <c r="D53" s="9"/>
      <c r="E53" s="9"/>
      <c r="F53" s="9"/>
      <c r="G53" s="9"/>
      <c r="H53" s="9"/>
      <c r="I53" s="35"/>
      <c r="J53" s="9"/>
      <c r="K53" s="9"/>
      <c r="L53" s="9"/>
      <c r="M53" s="9"/>
    </row>
    <row r="54" spans="1:16" x14ac:dyDescent="0.15">
      <c r="A54" s="39" t="s">
        <v>11</v>
      </c>
    </row>
  </sheetData>
  <sheetProtection algorithmName="SHA-512" hashValue="dXowIge4fOvJiVaStRl/NWFlOt9PPc+5IL9jjoBY5JdhW/XK37xom12x4cEC9vv4d7XRrqAMmpYjzuhmWnXxlQ==" saltValue="rNXnJwV/v9iK9bHqM12/7w==" spinCount="100000" sheet="1" selectLockedCells="1"/>
  <mergeCells count="164">
    <mergeCell ref="A1:B1"/>
    <mergeCell ref="C1:F1"/>
    <mergeCell ref="A3:B3"/>
    <mergeCell ref="C3:D3"/>
    <mergeCell ref="I3:K3"/>
    <mergeCell ref="A4:C4"/>
    <mergeCell ref="D4:G4"/>
    <mergeCell ref="I4:K4"/>
    <mergeCell ref="A5:C6"/>
    <mergeCell ref="D5:E5"/>
    <mergeCell ref="F5:G5"/>
    <mergeCell ref="I5:K5"/>
    <mergeCell ref="D6:E6"/>
    <mergeCell ref="F6:G6"/>
    <mergeCell ref="I6:K6"/>
    <mergeCell ref="Q11:AC12"/>
    <mergeCell ref="A15:A16"/>
    <mergeCell ref="B15:B16"/>
    <mergeCell ref="C15:C16"/>
    <mergeCell ref="D15:D16"/>
    <mergeCell ref="E15:E16"/>
    <mergeCell ref="F15:F16"/>
    <mergeCell ref="G15:G16"/>
    <mergeCell ref="H15:H16"/>
    <mergeCell ref="I13:J14"/>
    <mergeCell ref="H21:H22"/>
    <mergeCell ref="Q21:R22"/>
    <mergeCell ref="A17:A18"/>
    <mergeCell ref="B17:B18"/>
    <mergeCell ref="C17:C18"/>
    <mergeCell ref="D17:D18"/>
    <mergeCell ref="E17:E18"/>
    <mergeCell ref="F17:F18"/>
    <mergeCell ref="G17:G18"/>
    <mergeCell ref="H17:H18"/>
    <mergeCell ref="A19:A20"/>
    <mergeCell ref="B19:B20"/>
    <mergeCell ref="C19:C20"/>
    <mergeCell ref="D19:D20"/>
    <mergeCell ref="E19:E20"/>
    <mergeCell ref="F19:F20"/>
    <mergeCell ref="G19:G20"/>
    <mergeCell ref="H19:H20"/>
    <mergeCell ref="H25:H26"/>
    <mergeCell ref="A27:A28"/>
    <mergeCell ref="B27:B28"/>
    <mergeCell ref="C27:C28"/>
    <mergeCell ref="D27:D28"/>
    <mergeCell ref="E27:E28"/>
    <mergeCell ref="F27:F28"/>
    <mergeCell ref="T21:U22"/>
    <mergeCell ref="A23:A24"/>
    <mergeCell ref="B23:B24"/>
    <mergeCell ref="C23:C24"/>
    <mergeCell ref="D23:D24"/>
    <mergeCell ref="E23:E24"/>
    <mergeCell ref="F23:F24"/>
    <mergeCell ref="G23:G24"/>
    <mergeCell ref="H23:H24"/>
    <mergeCell ref="T23:U23"/>
    <mergeCell ref="A21:A22"/>
    <mergeCell ref="B21:B22"/>
    <mergeCell ref="C21:C22"/>
    <mergeCell ref="D21:D22"/>
    <mergeCell ref="E21:E22"/>
    <mergeCell ref="F21:F22"/>
    <mergeCell ref="G21:G22"/>
    <mergeCell ref="F33:F34"/>
    <mergeCell ref="G33:G34"/>
    <mergeCell ref="A25:A26"/>
    <mergeCell ref="B25:B26"/>
    <mergeCell ref="C25:C26"/>
    <mergeCell ref="D25:D26"/>
    <mergeCell ref="E25:E26"/>
    <mergeCell ref="F25:F26"/>
    <mergeCell ref="G25:G26"/>
    <mergeCell ref="G27:G28"/>
    <mergeCell ref="H27:H28"/>
    <mergeCell ref="A29:A30"/>
    <mergeCell ref="B29:B30"/>
    <mergeCell ref="C29:C30"/>
    <mergeCell ref="D29:D30"/>
    <mergeCell ref="E29:E30"/>
    <mergeCell ref="F29:F30"/>
    <mergeCell ref="G29:G30"/>
    <mergeCell ref="M30:M33"/>
    <mergeCell ref="G31:G32"/>
    <mergeCell ref="H31:H32"/>
    <mergeCell ref="H29:H30"/>
    <mergeCell ref="H33:H34"/>
    <mergeCell ref="A35:A36"/>
    <mergeCell ref="B35:B36"/>
    <mergeCell ref="C35:C36"/>
    <mergeCell ref="D35:D36"/>
    <mergeCell ref="E35:E36"/>
    <mergeCell ref="F35:F36"/>
    <mergeCell ref="G35:G36"/>
    <mergeCell ref="H35:H36"/>
    <mergeCell ref="B33:B34"/>
    <mergeCell ref="A33:A34"/>
    <mergeCell ref="A31:A32"/>
    <mergeCell ref="B31:B32"/>
    <mergeCell ref="C31:C32"/>
    <mergeCell ref="D31:D32"/>
    <mergeCell ref="E31:E32"/>
    <mergeCell ref="F31:F32"/>
    <mergeCell ref="C33:C34"/>
    <mergeCell ref="D33:D34"/>
    <mergeCell ref="E33:E34"/>
    <mergeCell ref="A37:A38"/>
    <mergeCell ref="B37:B38"/>
    <mergeCell ref="C37:C38"/>
    <mergeCell ref="D37:D38"/>
    <mergeCell ref="E37:E38"/>
    <mergeCell ref="F37:F38"/>
    <mergeCell ref="G37:G38"/>
    <mergeCell ref="H37:H38"/>
    <mergeCell ref="A39:A40"/>
    <mergeCell ref="B39:B40"/>
    <mergeCell ref="C39:C40"/>
    <mergeCell ref="D39:D40"/>
    <mergeCell ref="E39:E40"/>
    <mergeCell ref="F39:F40"/>
    <mergeCell ref="G39:G40"/>
    <mergeCell ref="H39:H40"/>
    <mergeCell ref="B41:B42"/>
    <mergeCell ref="C41:C42"/>
    <mergeCell ref="D41:D42"/>
    <mergeCell ref="E41:E42"/>
    <mergeCell ref="F41:F42"/>
    <mergeCell ref="G41:G42"/>
    <mergeCell ref="H41:H42"/>
    <mergeCell ref="A43:A44"/>
    <mergeCell ref="B43:B44"/>
    <mergeCell ref="C43:C44"/>
    <mergeCell ref="D43:D44"/>
    <mergeCell ref="E43:E44"/>
    <mergeCell ref="F43:F44"/>
    <mergeCell ref="G43:G44"/>
    <mergeCell ref="H43:H44"/>
    <mergeCell ref="A52:C52"/>
    <mergeCell ref="E52:F52"/>
    <mergeCell ref="G52:H52"/>
    <mergeCell ref="A46:A51"/>
    <mergeCell ref="B46:C46"/>
    <mergeCell ref="G46:H46"/>
    <mergeCell ref="B47:C47"/>
    <mergeCell ref="A13:A14"/>
    <mergeCell ref="B13:B14"/>
    <mergeCell ref="C13:C14"/>
    <mergeCell ref="D13:E14"/>
    <mergeCell ref="F13:F14"/>
    <mergeCell ref="G13:G14"/>
    <mergeCell ref="H13:H14"/>
    <mergeCell ref="G47:H47"/>
    <mergeCell ref="B48:C48"/>
    <mergeCell ref="G48:H48"/>
    <mergeCell ref="B49:C49"/>
    <mergeCell ref="G49:H49"/>
    <mergeCell ref="B50:C50"/>
    <mergeCell ref="G50:H50"/>
    <mergeCell ref="B51:C51"/>
    <mergeCell ref="G51:H51"/>
    <mergeCell ref="A41:A42"/>
  </mergeCells>
  <phoneticPr fontId="2"/>
  <dataValidations count="5">
    <dataValidation type="list" allowBlank="1" showInputMessage="1" showErrorMessage="1" sqref="K17:L17 K19:L19 K21:L21 K23:L23 K25:L25 K27:L27 K29:L29 K31:L31 K33:L33 K35:L35 K37:L37 K39:L39 K41:L41 K43:L43 K15:L15" xr:uid="{00000000-0002-0000-0100-000000000000}">
      <formula1>$O$43</formula1>
    </dataValidation>
    <dataValidation type="list" allowBlank="1" showInputMessage="1" showErrorMessage="1" sqref="I15:I44" xr:uid="{00000000-0002-0000-0100-000001000000}">
      <formula1>$O$33:$O$42</formula1>
    </dataValidation>
    <dataValidation type="list" allowBlank="1" showInputMessage="1" showErrorMessage="1" sqref="F15 F43 F41 F39 F37 F35 F33 F31 F29 F27 F25 F23 F21 F19 F17" xr:uid="{00000000-0002-0000-0100-000002000000}">
      <formula1>$O$29:$O$30</formula1>
    </dataValidation>
    <dataValidation type="list" allowBlank="1" showInputMessage="1" showErrorMessage="1" sqref="H15:H44" xr:uid="{00000000-0002-0000-0100-000003000000}">
      <formula1>$O$12:$O$20</formula1>
    </dataValidation>
    <dataValidation type="list" allowBlank="1" showInputMessage="1" showErrorMessage="1" sqref="G15:G44" xr:uid="{00000000-0002-0000-0100-000004000000}">
      <formula1>$O$21:$O$27</formula1>
    </dataValidation>
  </dataValidations>
  <hyperlinks>
    <hyperlink ref="I3" r:id="rId1" xr:uid="{00000000-0004-0000-0100-000000000000}"/>
    <hyperlink ref="I3:K3" r:id="rId2" display="as-prime@swan.ocn.ne.jp" xr:uid="{00000000-0004-0000-0100-000001000000}"/>
  </hyperlinks>
  <printOptions horizontalCentered="1"/>
  <pageMargins left="0.59055118110236227" right="0.39370078740157483" top="0.78740157480314965" bottom="0.19685039370078741" header="0.51181102362204722" footer="0.51181102362204722"/>
  <pageSetup paperSize="9" orientation="portrait" horizontalDpi="4294967293" verticalDpi="0" r:id="rId3"/>
  <headerFooter alignWithMargins="0">
    <oddFooter>&amp;R兵庫県アーチェリー連盟</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TA記録会申込書（成年）</vt:lpstr>
      <vt:lpstr>TA記録会申込書（少年） (2)</vt:lpstr>
      <vt:lpstr>'TA記録会申込書（少年） (2)'!Print_Area</vt:lpstr>
      <vt:lpstr>'TA記録会申込書（成年）'!Print_Area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iwasaki</dc:creator>
  <cp:lastModifiedBy>User</cp:lastModifiedBy>
  <cp:lastPrinted>2023-04-28T14:27:19Z</cp:lastPrinted>
  <dcterms:created xsi:type="dcterms:W3CDTF">2007-03-09T07:18:53Z</dcterms:created>
  <dcterms:modified xsi:type="dcterms:W3CDTF">2023-04-30T02:09:26Z</dcterms:modified>
</cp:coreProperties>
</file>