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user\Documents\1ﾃﾞｰﾀ\nose\1アーチェリー\大会\室内\2023\"/>
    </mc:Choice>
  </mc:AlternateContent>
  <xr:revisionPtr revIDLastSave="0" documentId="8_{4BC84DD6-FB7E-4C9E-A8BF-4135D0BBA680}" xr6:coauthVersionLast="47" xr6:coauthVersionMax="47" xr10:uidLastSave="{00000000-0000-0000-0000-000000000000}"/>
  <bookViews>
    <workbookView xWindow="-120" yWindow="-120" windowWidth="24240" windowHeight="13140" xr2:uid="{00000000-000D-0000-FFFF-FFFF00000000}"/>
  </bookViews>
  <sheets>
    <sheet name="Sheet1" sheetId="1" r:id="rId1"/>
    <sheet name="Sheet2" sheetId="2" r:id="rId2"/>
    <sheet name="Sheet3" sheetId="3" r:id="rId3"/>
  </sheets>
  <definedNames>
    <definedName name="_xlnm.Print_Area" localSheetId="0">Sheet1!$A$1:$H$40</definedName>
    <definedName name="区分">Sheet2!$D$1:$D$4</definedName>
    <definedName name="種別">Sheet2!$C$1:$C$3</definedName>
    <definedName name="種目">Sheet2!$B$1:$B$6</definedName>
    <definedName name="性別">Sheet2!$A$1:$A$2</definedName>
  </definedNames>
  <calcPr calcId="181029"/>
</workbook>
</file>

<file path=xl/calcChain.xml><?xml version="1.0" encoding="utf-8"?>
<calcChain xmlns="http://schemas.openxmlformats.org/spreadsheetml/2006/main">
  <c r="C38" i="1" l="1"/>
  <c r="C39" i="1" l="1"/>
  <c r="F39" i="1" s="1"/>
  <c r="C37" i="1"/>
  <c r="F37" i="1" s="1"/>
  <c r="C36" i="1"/>
  <c r="C51" i="1"/>
  <c r="C50" i="1"/>
  <c r="C49" i="1"/>
  <c r="C47" i="1"/>
  <c r="C46" i="1"/>
  <c r="C45" i="1"/>
  <c r="C43" i="1"/>
  <c r="C42" i="1"/>
  <c r="C23" i="1"/>
  <c r="C24" i="1"/>
  <c r="C22" i="1"/>
  <c r="C26" i="1"/>
  <c r="C28" i="1"/>
  <c r="C32" i="1"/>
  <c r="C27" i="1"/>
  <c r="C25" i="1"/>
  <c r="C21" i="1"/>
  <c r="C33" i="1"/>
  <c r="C35" i="1" l="1"/>
  <c r="C40" i="1" s="1"/>
  <c r="C52" i="1"/>
  <c r="C44" i="1"/>
  <c r="C48" i="1"/>
  <c r="F38" i="1"/>
  <c r="F36" i="1"/>
  <c r="E52" i="1" l="1"/>
  <c r="E48" i="1"/>
  <c r="F35" i="1"/>
  <c r="F40" i="1" s="1"/>
  <c r="E44" i="1"/>
</calcChain>
</file>

<file path=xl/sharedStrings.xml><?xml version="1.0" encoding="utf-8"?>
<sst xmlns="http://schemas.openxmlformats.org/spreadsheetml/2006/main" count="95" uniqueCount="69">
  <si>
    <t>番号</t>
    <rPh sb="0" eb="2">
      <t>バンゴウ</t>
    </rPh>
    <phoneticPr fontId="1"/>
  </si>
  <si>
    <t>氏名</t>
    <rPh sb="0" eb="2">
      <t>シメイ</t>
    </rPh>
    <phoneticPr fontId="1"/>
  </si>
  <si>
    <t>ﾌﾘｶﾞﾅ</t>
    <phoneticPr fontId="1"/>
  </si>
  <si>
    <t>性別</t>
    <rPh sb="0" eb="2">
      <t>セイベツ</t>
    </rPh>
    <phoneticPr fontId="1"/>
  </si>
  <si>
    <t>区分</t>
    <rPh sb="0" eb="2">
      <t>クブン</t>
    </rPh>
    <phoneticPr fontId="1"/>
  </si>
  <si>
    <t>所属名</t>
    <rPh sb="0" eb="3">
      <t>ショゾクメイ</t>
    </rPh>
    <phoneticPr fontId="1"/>
  </si>
  <si>
    <t>住　所</t>
    <rPh sb="0" eb="1">
      <t>ジュウ</t>
    </rPh>
    <rPh sb="2" eb="3">
      <t>ショ</t>
    </rPh>
    <phoneticPr fontId="1"/>
  </si>
  <si>
    <t>申込責任者</t>
    <rPh sb="0" eb="2">
      <t>モウシコ</t>
    </rPh>
    <rPh sb="2" eb="5">
      <t>セキニンシャ</t>
    </rPh>
    <phoneticPr fontId="1"/>
  </si>
  <si>
    <t>TEL</t>
    <phoneticPr fontId="1"/>
  </si>
  <si>
    <t>E-mail</t>
    <phoneticPr fontId="1"/>
  </si>
  <si>
    <t>RC</t>
    <phoneticPr fontId="1"/>
  </si>
  <si>
    <t>CP</t>
    <phoneticPr fontId="1"/>
  </si>
  <si>
    <t>BB</t>
    <phoneticPr fontId="1"/>
  </si>
  <si>
    <t>男</t>
    <rPh sb="0" eb="1">
      <t>ダン</t>
    </rPh>
    <phoneticPr fontId="1"/>
  </si>
  <si>
    <t>男</t>
    <phoneticPr fontId="1"/>
  </si>
  <si>
    <t>女</t>
    <rPh sb="0" eb="1">
      <t>ジョ</t>
    </rPh>
    <phoneticPr fontId="1"/>
  </si>
  <si>
    <t>高校生</t>
    <rPh sb="0" eb="3">
      <t>コウコウセイ</t>
    </rPh>
    <phoneticPr fontId="1"/>
  </si>
  <si>
    <t>種別</t>
    <rPh sb="0" eb="2">
      <t>シュベツ</t>
    </rPh>
    <phoneticPr fontId="1"/>
  </si>
  <si>
    <t>人</t>
    <rPh sb="0" eb="1">
      <t>ニン</t>
    </rPh>
    <phoneticPr fontId="1"/>
  </si>
  <si>
    <t>円</t>
    <rPh sb="0" eb="1">
      <t>エン</t>
    </rPh>
    <phoneticPr fontId="1"/>
  </si>
  <si>
    <t>計</t>
    <rPh sb="0" eb="1">
      <t>ケイ</t>
    </rPh>
    <phoneticPr fontId="1"/>
  </si>
  <si>
    <t>〒</t>
    <phoneticPr fontId="1"/>
  </si>
  <si>
    <t>　　　　　　願いします。</t>
    <rPh sb="6" eb="7">
      <t>ネガ</t>
    </rPh>
    <phoneticPr fontId="1"/>
  </si>
  <si>
    <t>RC</t>
    <phoneticPr fontId="1"/>
  </si>
  <si>
    <t>CP</t>
    <phoneticPr fontId="1"/>
  </si>
  <si>
    <t>BB</t>
    <phoneticPr fontId="1"/>
  </si>
  <si>
    <t>性別</t>
    <rPh sb="0" eb="2">
      <t>セイベツ</t>
    </rPh>
    <phoneticPr fontId="1"/>
  </si>
  <si>
    <t>男・女</t>
    <rPh sb="0" eb="1">
      <t>ダン</t>
    </rPh>
    <rPh sb="2" eb="3">
      <t>ジョ</t>
    </rPh>
    <phoneticPr fontId="1"/>
  </si>
  <si>
    <t>RC・CP・BB</t>
    <phoneticPr fontId="1"/>
  </si>
  <si>
    <t>　各項目の記載内容です。</t>
    <rPh sb="1" eb="4">
      <t>カクコウモク</t>
    </rPh>
    <rPh sb="5" eb="7">
      <t>キサイ</t>
    </rPh>
    <rPh sb="7" eb="9">
      <t>ナイヨウ</t>
    </rPh>
    <phoneticPr fontId="1"/>
  </si>
  <si>
    <t>　※自動計算します。</t>
    <rPh sb="2" eb="4">
      <t>ジドウ</t>
    </rPh>
    <rPh sb="4" eb="6">
      <t>ケイサン</t>
    </rPh>
    <phoneticPr fontId="1"/>
  </si>
  <si>
    <t>メール送信先</t>
    <rPh sb="3" eb="5">
      <t>ソウシン</t>
    </rPh>
    <rPh sb="5" eb="6">
      <t>サキ</t>
    </rPh>
    <phoneticPr fontId="1"/>
  </si>
  <si>
    <t>競技開催日</t>
    <rPh sb="0" eb="2">
      <t>キョウギ</t>
    </rPh>
    <rPh sb="2" eb="5">
      <t>カイサイビ</t>
    </rPh>
    <phoneticPr fontId="1"/>
  </si>
  <si>
    <t>申 込 締 切</t>
    <rPh sb="0" eb="1">
      <t>サル</t>
    </rPh>
    <rPh sb="2" eb="3">
      <t>コ</t>
    </rPh>
    <rPh sb="4" eb="5">
      <t>シメ</t>
    </rPh>
    <rPh sb="6" eb="7">
      <t>キリ</t>
    </rPh>
    <phoneticPr fontId="1"/>
  </si>
  <si>
    <t>　←申込した日を記入してください。</t>
    <rPh sb="2" eb="4">
      <t>モウシコミ</t>
    </rPh>
    <rPh sb="6" eb="7">
      <t>ヒ</t>
    </rPh>
    <rPh sb="8" eb="10">
      <t>キニュウ</t>
    </rPh>
    <phoneticPr fontId="1"/>
  </si>
  <si>
    <t>　←中高校の場合は顧問名をお願いします。</t>
    <rPh sb="2" eb="3">
      <t>チュウ</t>
    </rPh>
    <rPh sb="3" eb="5">
      <t>コウコウ</t>
    </rPh>
    <rPh sb="6" eb="8">
      <t>バアイ</t>
    </rPh>
    <rPh sb="9" eb="11">
      <t>コモン</t>
    </rPh>
    <rPh sb="11" eb="12">
      <t>メイ</t>
    </rPh>
    <rPh sb="14" eb="15">
      <t>ネガ</t>
    </rPh>
    <phoneticPr fontId="1"/>
  </si>
  <si>
    <t>　←できれば携帯電話番号でお願いします。</t>
    <rPh sb="6" eb="8">
      <t>ケイタイ</t>
    </rPh>
    <rPh sb="8" eb="10">
      <t>デンワ</t>
    </rPh>
    <rPh sb="10" eb="12">
      <t>バンゴウ</t>
    </rPh>
    <rPh sb="14" eb="15">
      <t>ネガ</t>
    </rPh>
    <phoneticPr fontId="1"/>
  </si>
  <si>
    <t>成年</t>
    <rPh sb="0" eb="2">
      <t>セイネン</t>
    </rPh>
    <phoneticPr fontId="1"/>
  </si>
  <si>
    <t>中学生</t>
    <rPh sb="0" eb="3">
      <t>チュウガクセイ</t>
    </rPh>
    <phoneticPr fontId="1"/>
  </si>
  <si>
    <t>成年</t>
    <rPh sb="0" eb="2">
      <t>セイネン</t>
    </rPh>
    <phoneticPr fontId="1"/>
  </si>
  <si>
    <t>高校生</t>
    <rPh sb="0" eb="3">
      <t>コウコウセイ</t>
    </rPh>
    <phoneticPr fontId="1"/>
  </si>
  <si>
    <t>中学生</t>
    <rPh sb="0" eb="3">
      <t>チュウガクセイ</t>
    </rPh>
    <phoneticPr fontId="1"/>
  </si>
  <si>
    <t>計</t>
    <rPh sb="0" eb="1">
      <t>ケイ</t>
    </rPh>
    <phoneticPr fontId="1"/>
  </si>
  <si>
    <t>×@2,200=</t>
    <phoneticPr fontId="1"/>
  </si>
  <si>
    <t>×@1,700=</t>
    <phoneticPr fontId="1"/>
  </si>
  <si>
    <t>×@1,400=</t>
    <phoneticPr fontId="1"/>
  </si>
  <si>
    <t>×@2,600=</t>
    <phoneticPr fontId="1"/>
  </si>
  <si>
    <t>人</t>
    <rPh sb="0" eb="1">
      <t>ニン</t>
    </rPh>
    <phoneticPr fontId="1"/>
  </si>
  <si>
    <t>←ＣＰ・ＢＢ除く</t>
    <rPh sb="6" eb="7">
      <t>ノゾ</t>
    </rPh>
    <phoneticPr fontId="1"/>
  </si>
  <si>
    <t>年　　　月　　　日</t>
    <rPh sb="0" eb="1">
      <t>ネン</t>
    </rPh>
    <rPh sb="4" eb="5">
      <t>ツキ</t>
    </rPh>
    <rPh sb="8" eb="9">
      <t>ヒ</t>
    </rPh>
    <phoneticPr fontId="1"/>
  </si>
  <si>
    <t>しない</t>
    <phoneticPr fontId="1"/>
  </si>
  <si>
    <t>する</t>
    <phoneticPr fontId="1"/>
  </si>
  <si>
    <t>(注意①）　参加費は当日受付でお支払いください。</t>
    <rPh sb="1" eb="3">
      <t>チュウイ</t>
    </rPh>
    <rPh sb="6" eb="9">
      <t>サンカヒ</t>
    </rPh>
    <rPh sb="10" eb="12">
      <t>トウジツ</t>
    </rPh>
    <rPh sb="12" eb="14">
      <t>ウケツケ</t>
    </rPh>
    <rPh sb="16" eb="18">
      <t>シハラ</t>
    </rPh>
    <phoneticPr fontId="1"/>
  </si>
  <si>
    <t>(注意②）　フリガナは自動で入力されますが間違っていれば修正してください。他の欄は▼を押して選択の上入力をお</t>
    <rPh sb="1" eb="3">
      <t>チュウイ</t>
    </rPh>
    <rPh sb="11" eb="13">
      <t>ジドウ</t>
    </rPh>
    <rPh sb="14" eb="16">
      <t>ニュウリョク</t>
    </rPh>
    <rPh sb="21" eb="23">
      <t>マチガ</t>
    </rPh>
    <rPh sb="28" eb="30">
      <t>シュウセイ</t>
    </rPh>
    <rPh sb="37" eb="38">
      <t>ホカ</t>
    </rPh>
    <rPh sb="39" eb="40">
      <t>ラン</t>
    </rPh>
    <rPh sb="43" eb="44">
      <t>オ</t>
    </rPh>
    <rPh sb="46" eb="48">
      <t>センタク</t>
    </rPh>
    <rPh sb="49" eb="50">
      <t>ウエ</t>
    </rPh>
    <rPh sb="50" eb="52">
      <t>ニュウリョク</t>
    </rPh>
    <phoneticPr fontId="1"/>
  </si>
  <si>
    <t>登録番号</t>
    <rPh sb="0" eb="4">
      <t>トウロクバンゴウ</t>
    </rPh>
    <phoneticPr fontId="1"/>
  </si>
  <si>
    <t>備考</t>
    <rPh sb="0" eb="2">
      <t>ビコウ</t>
    </rPh>
    <phoneticPr fontId="1"/>
  </si>
  <si>
    <t>RC高校生</t>
    <rPh sb="2" eb="5">
      <t>コウコウセイ</t>
    </rPh>
    <phoneticPr fontId="1"/>
  </si>
  <si>
    <t>RC中学生</t>
    <rPh sb="2" eb="5">
      <t>チュウガクセイ</t>
    </rPh>
    <phoneticPr fontId="1"/>
  </si>
  <si>
    <t>RC成　年</t>
    <rPh sb="2" eb="3">
      <t>セイ</t>
    </rPh>
    <rPh sb="4" eb="5">
      <t>ネン</t>
    </rPh>
    <phoneticPr fontId="1"/>
  </si>
  <si>
    <t>C　P</t>
    <phoneticPr fontId="1"/>
  </si>
  <si>
    <t>B　B</t>
    <phoneticPr fontId="1"/>
  </si>
  <si>
    <t>　otani-319@ares.eonet.ne.ｊp</t>
    <phoneticPr fontId="1"/>
  </si>
  <si>
    <t>マスターズ</t>
    <phoneticPr fontId="1"/>
  </si>
  <si>
    <t>(注意③)　高校3年生は備考欄にその旨記載願います。</t>
    <rPh sb="1" eb="3">
      <t>チュウイ</t>
    </rPh>
    <rPh sb="6" eb="8">
      <t>コウコウ</t>
    </rPh>
    <rPh sb="9" eb="11">
      <t>ネンセイ</t>
    </rPh>
    <rPh sb="12" eb="15">
      <t>ビコウラン</t>
    </rPh>
    <rPh sb="18" eb="19">
      <t>ムネ</t>
    </rPh>
    <rPh sb="19" eb="22">
      <t>キサイネガ</t>
    </rPh>
    <phoneticPr fontId="1"/>
  </si>
  <si>
    <t>第２０回かとうオープン室内アーチェリー大会　参加申込書</t>
    <rPh sb="0" eb="1">
      <t>ダイ</t>
    </rPh>
    <rPh sb="3" eb="4">
      <t>カイ</t>
    </rPh>
    <rPh sb="11" eb="13">
      <t>シツナイ</t>
    </rPh>
    <rPh sb="19" eb="21">
      <t>タイカイ</t>
    </rPh>
    <rPh sb="22" eb="24">
      <t>サンカ</t>
    </rPh>
    <rPh sb="24" eb="27">
      <t>モウシコミショ</t>
    </rPh>
    <phoneticPr fontId="1"/>
  </si>
  <si>
    <t>　１月１５日(月）</t>
    <rPh sb="2" eb="3">
      <t>ガツ</t>
    </rPh>
    <rPh sb="5" eb="6">
      <t>ニチ</t>
    </rPh>
    <rPh sb="7" eb="8">
      <t>ゲツ</t>
    </rPh>
    <phoneticPr fontId="1"/>
  </si>
  <si>
    <t>令和６年１月２８日(日）</t>
    <rPh sb="0" eb="2">
      <t>レイワ</t>
    </rPh>
    <rPh sb="3" eb="4">
      <t>ネン</t>
    </rPh>
    <rPh sb="5" eb="6">
      <t>ガツ</t>
    </rPh>
    <rPh sb="8" eb="9">
      <t>ニチ</t>
    </rPh>
    <rPh sb="10" eb="11">
      <t>ニチ</t>
    </rPh>
    <phoneticPr fontId="1"/>
  </si>
  <si>
    <t>　締め切り　　１月１５日（月）必着</t>
    <rPh sb="1" eb="2">
      <t>シ</t>
    </rPh>
    <rPh sb="3" eb="4">
      <t>キ</t>
    </rPh>
    <rPh sb="8" eb="9">
      <t>ガツ</t>
    </rPh>
    <rPh sb="11" eb="12">
      <t>ニチ</t>
    </rPh>
    <rPh sb="13" eb="14">
      <t>ゲツ</t>
    </rPh>
    <rPh sb="15" eb="17">
      <t>ヒッチャク</t>
    </rPh>
    <phoneticPr fontId="1"/>
  </si>
  <si>
    <t>成年・高校生・中学生・マスターズ</t>
    <rPh sb="0" eb="2">
      <t>セイネン</t>
    </rPh>
    <rPh sb="3" eb="6">
      <t>コウコウセイ</t>
    </rPh>
    <rPh sb="7" eb="10">
      <t>チュウガクセイ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</si>
</sst>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0"/>
      <name val="ＭＳ Ｐ明朝"/>
      <family val="1"/>
      <charset val="128"/>
    </font>
    <font>
      <sz val="11"/>
      <color theme="1"/>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11"/>
      <name val="ＭＳ Ｐ明朝"/>
      <family val="1"/>
      <charset val="128"/>
    </font>
    <font>
      <b/>
      <sz val="11"/>
      <color theme="1"/>
      <name val="ＭＳ Ｐゴシック"/>
      <family val="3"/>
      <charset val="128"/>
      <scheme val="minor"/>
    </font>
    <font>
      <sz val="12"/>
      <color theme="1"/>
      <name val="ＭＳ Ｐゴシック"/>
      <family val="2"/>
      <charset val="128"/>
      <scheme val="minor"/>
    </font>
    <font>
      <b/>
      <sz val="16"/>
      <color theme="1"/>
      <name val="ＭＳ Ｐゴシック"/>
      <family val="3"/>
      <charset val="128"/>
      <scheme val="minor"/>
    </font>
    <font>
      <b/>
      <sz val="16"/>
      <color rgb="FFFF0000"/>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dotted">
        <color auto="1"/>
      </right>
      <top/>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6">
    <xf numFmtId="0" fontId="0" fillId="0" borderId="0" xfId="0">
      <alignment vertical="center"/>
    </xf>
    <xf numFmtId="0" fontId="5" fillId="0" borderId="0" xfId="0" applyFont="1">
      <alignment vertical="center"/>
    </xf>
    <xf numFmtId="0" fontId="0" fillId="0" borderId="0" xfId="0" applyAlignment="1">
      <alignment horizontal="right" vertical="center"/>
    </xf>
    <xf numFmtId="0" fontId="0" fillId="0" borderId="1" xfId="0" applyBorder="1" applyAlignment="1">
      <alignment horizontal="center" vertical="center"/>
    </xf>
    <xf numFmtId="0" fontId="2" fillId="0" borderId="1" xfId="0" applyFont="1" applyBorder="1" applyAlignment="1" applyProtection="1">
      <alignment horizontal="center" vertical="center" shrinkToFit="1"/>
      <protection locked="0"/>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Alignment="1">
      <alignment horizontal="center" vertical="center"/>
    </xf>
    <xf numFmtId="0" fontId="0" fillId="0" borderId="0" xfId="0" applyAlignment="1">
      <alignment horizontal="left" vertical="center"/>
    </xf>
    <xf numFmtId="38" fontId="0" fillId="0" borderId="2" xfId="1" applyFont="1" applyBorder="1">
      <alignment vertical="center"/>
    </xf>
    <xf numFmtId="0" fontId="6" fillId="0" borderId="1" xfId="0" applyFont="1" applyBorder="1" applyAlignment="1" applyProtection="1">
      <alignment horizontal="center" vertical="center"/>
      <protection locked="0"/>
    </xf>
    <xf numFmtId="0" fontId="0" fillId="0" borderId="1" xfId="0" applyBorder="1" applyAlignment="1">
      <alignment horizontal="center" vertical="center" shrinkToFit="1"/>
    </xf>
    <xf numFmtId="0" fontId="4" fillId="2" borderId="0" xfId="0" applyFont="1" applyFill="1">
      <alignment vertical="center"/>
    </xf>
    <xf numFmtId="0" fontId="0" fillId="0" borderId="0" xfId="0" applyAlignment="1">
      <alignment horizontal="left" vertical="center" shrinkToFit="1"/>
    </xf>
    <xf numFmtId="0" fontId="7" fillId="0" borderId="0" xfId="0" applyFont="1">
      <alignment vertical="center"/>
    </xf>
    <xf numFmtId="0" fontId="7" fillId="0" borderId="0" xfId="0" applyFont="1" applyAlignment="1">
      <alignment horizontal="right" vertical="center"/>
    </xf>
    <xf numFmtId="0" fontId="0" fillId="0" borderId="13" xfId="0"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quotePrefix="1" applyBorder="1">
      <alignment vertical="center"/>
    </xf>
    <xf numFmtId="38" fontId="0" fillId="0" borderId="14" xfId="1" applyFont="1" applyBorder="1">
      <alignment vertical="center"/>
    </xf>
    <xf numFmtId="0" fontId="0" fillId="0" borderId="16" xfId="0" applyBorder="1">
      <alignment vertical="center"/>
    </xf>
    <xf numFmtId="0" fontId="0" fillId="0" borderId="17" xfId="0"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20" xfId="0" quotePrefix="1" applyBorder="1">
      <alignment vertical="center"/>
    </xf>
    <xf numFmtId="38" fontId="0" fillId="0" borderId="18" xfId="1" applyFont="1" applyBorder="1">
      <alignment vertical="center"/>
    </xf>
    <xf numFmtId="0" fontId="0" fillId="0" borderId="20" xfId="0" applyBorder="1">
      <alignment vertical="center"/>
    </xf>
    <xf numFmtId="0" fontId="10" fillId="2" borderId="0" xfId="0" applyFont="1" applyFill="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25" xfId="0" quotePrefix="1" applyBorder="1">
      <alignment vertical="center"/>
    </xf>
    <xf numFmtId="38" fontId="0" fillId="0" borderId="23" xfId="1" applyFont="1" applyBorder="1">
      <alignment vertical="center"/>
    </xf>
    <xf numFmtId="0" fontId="0" fillId="0" borderId="25" xfId="0" applyBorder="1">
      <alignment vertical="center"/>
    </xf>
    <xf numFmtId="0" fontId="0" fillId="0" borderId="5" xfId="0" applyBorder="1" applyAlignment="1">
      <alignment horizontal="center" vertical="center"/>
    </xf>
    <xf numFmtId="0" fontId="0" fillId="0" borderId="5" xfId="0" applyBorder="1" applyAlignment="1">
      <alignment horizontal="center" vertical="center" shrinkToFit="1"/>
    </xf>
    <xf numFmtId="0" fontId="11" fillId="0" borderId="0" xfId="0" applyFont="1">
      <alignment vertical="center"/>
    </xf>
    <xf numFmtId="0" fontId="0" fillId="0" borderId="0" xfId="0" applyAlignment="1">
      <alignment vertical="center" shrinkToFit="1"/>
    </xf>
    <xf numFmtId="0" fontId="5" fillId="0" borderId="0" xfId="0" quotePrefix="1" applyFont="1">
      <alignment vertical="center"/>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9" fillId="0" borderId="0" xfId="0" applyFont="1" applyAlignment="1">
      <alignment horizontal="center" vertical="center"/>
    </xf>
    <xf numFmtId="0" fontId="8" fillId="0" borderId="1"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
  <sheetViews>
    <sheetView tabSelected="1" zoomScaleNormal="100" zoomScaleSheetLayoutView="100" workbookViewId="0">
      <selection activeCell="B40" sqref="B40"/>
    </sheetView>
  </sheetViews>
  <sheetFormatPr defaultRowHeight="13.5" x14ac:dyDescent="0.15"/>
  <cols>
    <col min="1" max="1" width="4.125" customWidth="1"/>
    <col min="2" max="2" width="16" customWidth="1"/>
    <col min="3" max="3" width="12.625" customWidth="1"/>
    <col min="4" max="4" width="5" customWidth="1"/>
    <col min="5" max="5" width="10" customWidth="1"/>
    <col min="6" max="6" width="8.75" customWidth="1"/>
    <col min="7" max="7" width="12.25" customWidth="1"/>
    <col min="8" max="8" width="15.5" customWidth="1"/>
  </cols>
  <sheetData>
    <row r="1" spans="1:11" ht="22.5" customHeight="1" x14ac:dyDescent="0.15">
      <c r="A1" s="52" t="s">
        <v>64</v>
      </c>
      <c r="B1" s="52"/>
      <c r="C1" s="52"/>
      <c r="D1" s="52"/>
      <c r="E1" s="52"/>
      <c r="F1" s="52"/>
      <c r="G1" s="52"/>
      <c r="H1" s="52"/>
      <c r="I1" s="29" t="s">
        <v>67</v>
      </c>
      <c r="J1" s="13"/>
      <c r="K1" s="13"/>
    </row>
    <row r="2" spans="1:11" ht="15" customHeight="1" x14ac:dyDescent="0.15">
      <c r="H2" s="2" t="s">
        <v>49</v>
      </c>
      <c r="I2" t="s">
        <v>34</v>
      </c>
    </row>
    <row r="3" spans="1:11" ht="22.5" customHeight="1" x14ac:dyDescent="0.15">
      <c r="B3" s="3" t="s">
        <v>5</v>
      </c>
      <c r="C3" s="46"/>
      <c r="D3" s="47"/>
      <c r="E3" s="48"/>
      <c r="F3" s="12" t="s">
        <v>7</v>
      </c>
      <c r="G3" s="53"/>
      <c r="H3" s="53"/>
      <c r="I3" t="s">
        <v>35</v>
      </c>
    </row>
    <row r="4" spans="1:11" ht="22.5" customHeight="1" x14ac:dyDescent="0.15">
      <c r="B4" s="54" t="s">
        <v>6</v>
      </c>
      <c r="C4" s="49" t="s">
        <v>21</v>
      </c>
      <c r="D4" s="50"/>
      <c r="E4" s="51"/>
      <c r="F4" s="3" t="s">
        <v>8</v>
      </c>
      <c r="G4" s="45"/>
      <c r="H4" s="45"/>
      <c r="I4" t="s">
        <v>36</v>
      </c>
    </row>
    <row r="5" spans="1:11" ht="22.5" customHeight="1" x14ac:dyDescent="0.15">
      <c r="B5" s="55"/>
      <c r="C5" s="42"/>
      <c r="D5" s="43"/>
      <c r="E5" s="44"/>
      <c r="F5" s="3" t="s">
        <v>9</v>
      </c>
      <c r="G5" s="45"/>
      <c r="H5" s="45"/>
    </row>
    <row r="6" spans="1:11" ht="13.5" customHeight="1" x14ac:dyDescent="0.15">
      <c r="B6" s="8"/>
      <c r="C6" s="14"/>
      <c r="D6" s="14"/>
      <c r="E6" s="14"/>
      <c r="F6" s="8"/>
      <c r="G6" s="8"/>
      <c r="H6" s="8"/>
    </row>
    <row r="7" spans="1:11" ht="13.5" customHeight="1" x14ac:dyDescent="0.15">
      <c r="B7" s="8" t="s">
        <v>32</v>
      </c>
      <c r="C7" t="s">
        <v>66</v>
      </c>
      <c r="D7" s="14"/>
      <c r="F7" s="16" t="s">
        <v>33</v>
      </c>
      <c r="G7" s="15" t="s">
        <v>65</v>
      </c>
      <c r="H7" s="8"/>
    </row>
    <row r="8" spans="1:11" ht="13.5" customHeight="1" x14ac:dyDescent="0.15">
      <c r="B8" s="8"/>
      <c r="C8" s="14"/>
      <c r="D8" s="14"/>
      <c r="E8" s="14"/>
      <c r="F8" s="16" t="s">
        <v>31</v>
      </c>
      <c r="G8" s="39" t="s">
        <v>61</v>
      </c>
      <c r="H8" s="39"/>
    </row>
    <row r="9" spans="1:11" ht="12.75" customHeight="1" x14ac:dyDescent="0.15"/>
    <row r="10" spans="1:11" ht="15" customHeight="1" x14ac:dyDescent="0.15">
      <c r="A10" s="1" t="s">
        <v>52</v>
      </c>
    </row>
    <row r="11" spans="1:11" ht="15" customHeight="1" x14ac:dyDescent="0.15">
      <c r="A11" s="1" t="s">
        <v>53</v>
      </c>
    </row>
    <row r="12" spans="1:11" ht="15" customHeight="1" x14ac:dyDescent="0.15">
      <c r="A12" s="1" t="s">
        <v>22</v>
      </c>
    </row>
    <row r="13" spans="1:11" ht="15" customHeight="1" x14ac:dyDescent="0.15">
      <c r="A13" s="41" t="s">
        <v>63</v>
      </c>
    </row>
    <row r="14" spans="1:11" ht="13.5" customHeight="1" x14ac:dyDescent="0.15">
      <c r="A14" s="1"/>
      <c r="I14" t="s">
        <v>29</v>
      </c>
    </row>
    <row r="15" spans="1:11" ht="21" customHeight="1" x14ac:dyDescent="0.15">
      <c r="A15" s="38" t="s">
        <v>0</v>
      </c>
      <c r="B15" s="37" t="s">
        <v>1</v>
      </c>
      <c r="C15" s="37" t="s">
        <v>2</v>
      </c>
      <c r="D15" s="37" t="s">
        <v>3</v>
      </c>
      <c r="E15" s="37" t="s">
        <v>4</v>
      </c>
      <c r="F15" s="37" t="s">
        <v>17</v>
      </c>
      <c r="G15" s="3" t="s">
        <v>54</v>
      </c>
      <c r="H15" s="3" t="s">
        <v>55</v>
      </c>
      <c r="I15" s="30" t="s">
        <v>26</v>
      </c>
      <c r="J15" s="9" t="s">
        <v>27</v>
      </c>
    </row>
    <row r="16" spans="1:11" ht="27" customHeight="1" x14ac:dyDescent="0.15">
      <c r="A16" s="3">
        <v>1</v>
      </c>
      <c r="B16" s="3"/>
      <c r="C16" s="4"/>
      <c r="D16" s="11"/>
      <c r="E16" s="11"/>
      <c r="F16" s="3"/>
      <c r="G16" s="3"/>
      <c r="H16" s="3"/>
      <c r="I16" s="30" t="s">
        <v>4</v>
      </c>
      <c r="J16" t="s">
        <v>68</v>
      </c>
    </row>
    <row r="17" spans="1:10" ht="27" customHeight="1" x14ac:dyDescent="0.15">
      <c r="A17" s="3">
        <v>2</v>
      </c>
      <c r="B17" s="3"/>
      <c r="C17" s="4"/>
      <c r="D17" s="4"/>
      <c r="E17" s="4"/>
      <c r="F17" s="3"/>
      <c r="G17" s="3"/>
      <c r="H17" s="3"/>
      <c r="I17" s="30" t="s">
        <v>17</v>
      </c>
      <c r="J17" t="s">
        <v>28</v>
      </c>
    </row>
    <row r="18" spans="1:10" ht="27" customHeight="1" x14ac:dyDescent="0.15">
      <c r="A18" s="3">
        <v>3</v>
      </c>
      <c r="B18" s="3"/>
      <c r="C18" s="4"/>
      <c r="D18" s="4"/>
      <c r="E18" s="4"/>
      <c r="F18" s="3"/>
      <c r="G18" s="3"/>
      <c r="H18" s="3"/>
      <c r="I18" s="30"/>
    </row>
    <row r="19" spans="1:10" ht="27" customHeight="1" x14ac:dyDescent="0.15">
      <c r="A19" s="3">
        <v>4</v>
      </c>
      <c r="B19" s="3"/>
      <c r="C19" s="4"/>
      <c r="D19" s="4"/>
      <c r="E19" s="4"/>
      <c r="F19" s="3"/>
      <c r="G19" s="3"/>
      <c r="H19" s="3"/>
    </row>
    <row r="20" spans="1:10" ht="27" customHeight="1" x14ac:dyDescent="0.15">
      <c r="A20" s="3">
        <v>5</v>
      </c>
      <c r="B20" s="3"/>
      <c r="C20" s="4"/>
      <c r="D20" s="4"/>
      <c r="E20" s="4"/>
      <c r="F20" s="3"/>
      <c r="G20" s="3"/>
      <c r="H20" s="3"/>
    </row>
    <row r="21" spans="1:10" ht="27" customHeight="1" x14ac:dyDescent="0.15">
      <c r="A21" s="3">
        <v>6</v>
      </c>
      <c r="B21" s="3"/>
      <c r="C21" s="4" t="str">
        <f t="shared" ref="C21:C33" si="0">PHONETIC(B21)</f>
        <v/>
      </c>
      <c r="D21" s="4"/>
      <c r="E21" s="4"/>
      <c r="F21" s="3"/>
      <c r="G21" s="3"/>
      <c r="H21" s="3"/>
    </row>
    <row r="22" spans="1:10" ht="27" customHeight="1" x14ac:dyDescent="0.15">
      <c r="A22" s="3">
        <v>7</v>
      </c>
      <c r="B22" s="3"/>
      <c r="C22" s="4" t="str">
        <f t="shared" si="0"/>
        <v/>
      </c>
      <c r="D22" s="4"/>
      <c r="E22" s="4"/>
      <c r="F22" s="3"/>
      <c r="G22" s="3"/>
      <c r="H22" s="3"/>
    </row>
    <row r="23" spans="1:10" ht="27" customHeight="1" x14ac:dyDescent="0.15">
      <c r="A23" s="3">
        <v>8</v>
      </c>
      <c r="B23" s="3"/>
      <c r="C23" s="4" t="str">
        <f t="shared" si="0"/>
        <v/>
      </c>
      <c r="D23" s="4"/>
      <c r="E23" s="4"/>
      <c r="F23" s="3"/>
      <c r="G23" s="3"/>
      <c r="H23" s="3"/>
    </row>
    <row r="24" spans="1:10" ht="27" customHeight="1" x14ac:dyDescent="0.15">
      <c r="A24" s="3">
        <v>9</v>
      </c>
      <c r="B24" s="3"/>
      <c r="C24" s="4" t="str">
        <f t="shared" si="0"/>
        <v/>
      </c>
      <c r="D24" s="4"/>
      <c r="E24" s="4"/>
      <c r="F24" s="3"/>
      <c r="G24" s="3"/>
      <c r="H24" s="3"/>
    </row>
    <row r="25" spans="1:10" ht="27" customHeight="1" x14ac:dyDescent="0.15">
      <c r="A25" s="3">
        <v>10</v>
      </c>
      <c r="B25" s="3"/>
      <c r="C25" s="4" t="str">
        <f t="shared" si="0"/>
        <v/>
      </c>
      <c r="D25" s="4"/>
      <c r="E25" s="4"/>
      <c r="F25" s="3"/>
      <c r="G25" s="3"/>
      <c r="H25" s="3"/>
    </row>
    <row r="26" spans="1:10" ht="27" customHeight="1" x14ac:dyDescent="0.15">
      <c r="A26" s="3">
        <v>11</v>
      </c>
      <c r="B26" s="3"/>
      <c r="C26" s="4" t="str">
        <f t="shared" si="0"/>
        <v/>
      </c>
      <c r="D26" s="4"/>
      <c r="E26" s="4"/>
      <c r="F26" s="3"/>
      <c r="G26" s="3"/>
      <c r="H26" s="3"/>
    </row>
    <row r="27" spans="1:10" ht="27" customHeight="1" x14ac:dyDescent="0.15">
      <c r="A27" s="3">
        <v>12</v>
      </c>
      <c r="B27" s="3"/>
      <c r="C27" s="4" t="str">
        <f t="shared" si="0"/>
        <v/>
      </c>
      <c r="D27" s="4"/>
      <c r="E27" s="4"/>
      <c r="F27" s="3"/>
      <c r="G27" s="3"/>
      <c r="H27" s="3"/>
    </row>
    <row r="28" spans="1:10" ht="27" customHeight="1" x14ac:dyDescent="0.15">
      <c r="A28" s="3">
        <v>13</v>
      </c>
      <c r="B28" s="3"/>
      <c r="C28" s="4" t="str">
        <f t="shared" si="0"/>
        <v/>
      </c>
      <c r="D28" s="4"/>
      <c r="E28" s="4"/>
      <c r="F28" s="3"/>
      <c r="G28" s="3"/>
      <c r="H28" s="3"/>
    </row>
    <row r="29" spans="1:10" ht="27" customHeight="1" x14ac:dyDescent="0.15">
      <c r="A29" s="3">
        <v>14</v>
      </c>
      <c r="B29" s="3"/>
      <c r="C29" s="4"/>
      <c r="D29" s="4"/>
      <c r="E29" s="4"/>
      <c r="F29" s="3"/>
      <c r="G29" s="3"/>
      <c r="H29" s="3"/>
    </row>
    <row r="30" spans="1:10" ht="27" customHeight="1" x14ac:dyDescent="0.15">
      <c r="A30" s="3">
        <v>15</v>
      </c>
      <c r="B30" s="3"/>
      <c r="C30" s="4"/>
      <c r="D30" s="4"/>
      <c r="E30" s="4"/>
      <c r="F30" s="3"/>
      <c r="G30" s="3"/>
      <c r="H30" s="3"/>
    </row>
    <row r="31" spans="1:10" ht="27" customHeight="1" x14ac:dyDescent="0.15">
      <c r="A31" s="3">
        <v>16</v>
      </c>
      <c r="B31" s="3"/>
      <c r="C31" s="4"/>
      <c r="D31" s="4"/>
      <c r="E31" s="4"/>
      <c r="F31" s="3"/>
      <c r="G31" s="3"/>
      <c r="H31" s="3"/>
    </row>
    <row r="32" spans="1:10" ht="27" customHeight="1" x14ac:dyDescent="0.15">
      <c r="A32" s="3">
        <v>17</v>
      </c>
      <c r="B32" s="3"/>
      <c r="C32" s="4" t="str">
        <f t="shared" si="0"/>
        <v/>
      </c>
      <c r="D32" s="4"/>
      <c r="E32" s="4"/>
      <c r="F32" s="3"/>
      <c r="G32" s="3"/>
      <c r="H32" s="3"/>
    </row>
    <row r="33" spans="1:8" ht="27" customHeight="1" x14ac:dyDescent="0.15">
      <c r="A33" s="3">
        <v>18</v>
      </c>
      <c r="B33" s="3"/>
      <c r="C33" s="4" t="str">
        <f t="shared" si="0"/>
        <v/>
      </c>
      <c r="D33" s="4"/>
      <c r="E33" s="4"/>
      <c r="F33" s="3"/>
      <c r="G33" s="3"/>
      <c r="H33" s="3"/>
    </row>
    <row r="34" spans="1:8" ht="9" customHeight="1" x14ac:dyDescent="0.15"/>
    <row r="35" spans="1:8" ht="16.5" customHeight="1" x14ac:dyDescent="0.15">
      <c r="B35" s="17" t="s">
        <v>58</v>
      </c>
      <c r="C35" s="18">
        <f>COUNTIF(E$16:E$33,B35)-C38-C39</f>
        <v>0</v>
      </c>
      <c r="D35" s="19" t="s">
        <v>18</v>
      </c>
      <c r="E35" s="20" t="s">
        <v>43</v>
      </c>
      <c r="F35" s="21">
        <f>C35*2200</f>
        <v>0</v>
      </c>
      <c r="G35" s="22" t="s">
        <v>19</v>
      </c>
      <c r="H35" t="s">
        <v>48</v>
      </c>
    </row>
    <row r="36" spans="1:8" ht="16.5" customHeight="1" x14ac:dyDescent="0.15">
      <c r="B36" s="23" t="s">
        <v>56</v>
      </c>
      <c r="C36" s="24">
        <f>COUNTIF(E$16:E$33,B36)</f>
        <v>0</v>
      </c>
      <c r="D36" s="25" t="s">
        <v>18</v>
      </c>
      <c r="E36" s="26" t="s">
        <v>44</v>
      </c>
      <c r="F36" s="27">
        <f>C36*1700</f>
        <v>0</v>
      </c>
      <c r="G36" s="28" t="s">
        <v>19</v>
      </c>
    </row>
    <row r="37" spans="1:8" ht="16.5" customHeight="1" x14ac:dyDescent="0.15">
      <c r="B37" s="23" t="s">
        <v>57</v>
      </c>
      <c r="C37" s="24">
        <f>COUNTIF(E$16:E$33,B37)</f>
        <v>0</v>
      </c>
      <c r="D37" s="25" t="s">
        <v>18</v>
      </c>
      <c r="E37" s="26" t="s">
        <v>45</v>
      </c>
      <c r="F37" s="27">
        <f>C37*1400</f>
        <v>0</v>
      </c>
      <c r="G37" s="28" t="s">
        <v>19</v>
      </c>
    </row>
    <row r="38" spans="1:8" ht="16.5" customHeight="1" x14ac:dyDescent="0.15">
      <c r="B38" s="23" t="s">
        <v>59</v>
      </c>
      <c r="C38" s="24">
        <f>COUNTIF(F$16:F$33,B38)</f>
        <v>0</v>
      </c>
      <c r="D38" s="25" t="s">
        <v>47</v>
      </c>
      <c r="E38" s="26" t="s">
        <v>46</v>
      </c>
      <c r="F38" s="27">
        <f>C38*2600</f>
        <v>0</v>
      </c>
      <c r="G38" s="28" t="s">
        <v>19</v>
      </c>
    </row>
    <row r="39" spans="1:8" ht="16.5" customHeight="1" x14ac:dyDescent="0.15">
      <c r="B39" s="31" t="s">
        <v>60</v>
      </c>
      <c r="C39" s="32">
        <f>COUNTIF(F$16:F$33,B39)</f>
        <v>0</v>
      </c>
      <c r="D39" s="33" t="s">
        <v>47</v>
      </c>
      <c r="E39" s="34" t="s">
        <v>43</v>
      </c>
      <c r="F39" s="35">
        <f>C39*2200</f>
        <v>0</v>
      </c>
      <c r="G39" s="36" t="s">
        <v>19</v>
      </c>
    </row>
    <row r="40" spans="1:8" ht="16.5" customHeight="1" x14ac:dyDescent="0.15">
      <c r="B40" s="3" t="s">
        <v>20</v>
      </c>
      <c r="C40" s="5">
        <f>SUM(C35:C39)</f>
        <v>0</v>
      </c>
      <c r="D40" s="7" t="s">
        <v>18</v>
      </c>
      <c r="E40" s="6"/>
      <c r="F40" s="10">
        <f>SUM(F35:F39)</f>
        <v>0</v>
      </c>
      <c r="G40" s="6" t="s">
        <v>19</v>
      </c>
      <c r="H40" s="40" t="s">
        <v>30</v>
      </c>
    </row>
    <row r="42" spans="1:8" x14ac:dyDescent="0.15">
      <c r="B42" s="8" t="s">
        <v>13</v>
      </c>
      <c r="C42">
        <f>COUNTIF(D$16:D$33,B42)</f>
        <v>0</v>
      </c>
      <c r="D42" t="s">
        <v>18</v>
      </c>
    </row>
    <row r="43" spans="1:8" x14ac:dyDescent="0.15">
      <c r="B43" s="8" t="s">
        <v>15</v>
      </c>
      <c r="C43">
        <f>COUNTIF(D$16:D$33,B43)</f>
        <v>0</v>
      </c>
      <c r="D43" t="s">
        <v>18</v>
      </c>
    </row>
    <row r="44" spans="1:8" x14ac:dyDescent="0.15">
      <c r="B44" s="2" t="s">
        <v>42</v>
      </c>
      <c r="C44">
        <f>C42+C43</f>
        <v>0</v>
      </c>
      <c r="D44" t="s">
        <v>18</v>
      </c>
      <c r="E44" t="str">
        <f>IF(C40=0,"",IF(C44=C$40,"OK","再確認"))</f>
        <v/>
      </c>
    </row>
    <row r="45" spans="1:8" x14ac:dyDescent="0.15">
      <c r="B45" s="8" t="s">
        <v>23</v>
      </c>
      <c r="C45">
        <f>COUNTIF(F$16:F$33,B45)</f>
        <v>0</v>
      </c>
      <c r="D45" t="s">
        <v>18</v>
      </c>
    </row>
    <row r="46" spans="1:8" x14ac:dyDescent="0.15">
      <c r="B46" s="8" t="s">
        <v>24</v>
      </c>
      <c r="C46">
        <f>COUNTIF(F$16:F$33,B46)</f>
        <v>0</v>
      </c>
      <c r="D46" t="s">
        <v>18</v>
      </c>
    </row>
    <row r="47" spans="1:8" x14ac:dyDescent="0.15">
      <c r="B47" s="8" t="s">
        <v>25</v>
      </c>
      <c r="C47">
        <f>COUNTIF(F$16:F$33,B47)</f>
        <v>0</v>
      </c>
      <c r="D47" t="s">
        <v>18</v>
      </c>
    </row>
    <row r="48" spans="1:8" x14ac:dyDescent="0.15">
      <c r="B48" s="2" t="s">
        <v>42</v>
      </c>
      <c r="C48">
        <f>SUM(C45:C47)</f>
        <v>0</v>
      </c>
      <c r="D48" t="s">
        <v>18</v>
      </c>
      <c r="E48" t="str">
        <f>IF(C40=0,"",IF(C48=C$40,"OK","再確認"))</f>
        <v/>
      </c>
    </row>
    <row r="49" spans="2:5" x14ac:dyDescent="0.15">
      <c r="B49" s="8" t="s">
        <v>39</v>
      </c>
      <c r="C49">
        <f>COUNTIF(E$16:E$33,B49)</f>
        <v>0</v>
      </c>
      <c r="D49" t="s">
        <v>18</v>
      </c>
    </row>
    <row r="50" spans="2:5" x14ac:dyDescent="0.15">
      <c r="B50" s="8" t="s">
        <v>40</v>
      </c>
      <c r="C50">
        <f t="shared" ref="C50:C51" si="1">COUNTIF(E$16:E$33,B50)</f>
        <v>0</v>
      </c>
      <c r="D50" t="s">
        <v>18</v>
      </c>
    </row>
    <row r="51" spans="2:5" x14ac:dyDescent="0.15">
      <c r="B51" s="8" t="s">
        <v>41</v>
      </c>
      <c r="C51">
        <f t="shared" si="1"/>
        <v>0</v>
      </c>
      <c r="D51" t="s">
        <v>18</v>
      </c>
    </row>
    <row r="52" spans="2:5" x14ac:dyDescent="0.15">
      <c r="B52" s="2" t="s">
        <v>42</v>
      </c>
      <c r="C52">
        <f>SUM(C49:C51)</f>
        <v>0</v>
      </c>
      <c r="D52" t="s">
        <v>18</v>
      </c>
      <c r="E52" t="str">
        <f>IF(C40=0,"",IF(C52=C$40,"OK","再確認"))</f>
        <v/>
      </c>
    </row>
  </sheetData>
  <mergeCells count="8">
    <mergeCell ref="C5:E5"/>
    <mergeCell ref="G5:H5"/>
    <mergeCell ref="C3:E3"/>
    <mergeCell ref="C4:E4"/>
    <mergeCell ref="A1:H1"/>
    <mergeCell ref="G3:H3"/>
    <mergeCell ref="G4:H4"/>
    <mergeCell ref="B4:B5"/>
  </mergeCells>
  <phoneticPr fontId="1"/>
  <dataValidations count="3">
    <dataValidation type="list" allowBlank="1" showInputMessage="1" showErrorMessage="1" sqref="F16:F33" xr:uid="{00000000-0002-0000-0000-000000000000}">
      <formula1>種別</formula1>
    </dataValidation>
    <dataValidation type="list" allowBlank="1" showInputMessage="1" showErrorMessage="1" sqref="D16:D33" xr:uid="{00000000-0002-0000-0000-000001000000}">
      <formula1>性別</formula1>
    </dataValidation>
    <dataValidation type="list" allowBlank="1" showInputMessage="1" showErrorMessage="1" sqref="E16:E33" xr:uid="{00000000-0002-0000-0000-000002000000}">
      <formula1>区分</formula1>
    </dataValidation>
  </dataValidations>
  <printOptions horizontalCentered="1"/>
  <pageMargins left="0.51181102362204722" right="0.51181102362204722" top="0.39370078740157483" bottom="0.31496062992125984" header="0.31496062992125984" footer="0.11811023622047245"/>
  <pageSetup paperSize="9" orientation="portrait" r:id="rId1"/>
  <ignoredErrors>
    <ignoredError sqref="C32:C33 C21:C2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workbookViewId="0">
      <selection activeCell="D5" sqref="D5"/>
    </sheetView>
  </sheetViews>
  <sheetFormatPr defaultRowHeight="13.5" x14ac:dyDescent="0.15"/>
  <sheetData>
    <row r="1" spans="1:5" x14ac:dyDescent="0.15">
      <c r="A1" t="s">
        <v>14</v>
      </c>
      <c r="C1" t="s">
        <v>10</v>
      </c>
      <c r="D1" t="s">
        <v>37</v>
      </c>
      <c r="E1" t="s">
        <v>50</v>
      </c>
    </row>
    <row r="2" spans="1:5" x14ac:dyDescent="0.15">
      <c r="A2" t="s">
        <v>15</v>
      </c>
      <c r="C2" t="s">
        <v>11</v>
      </c>
      <c r="D2" t="s">
        <v>16</v>
      </c>
      <c r="E2" t="s">
        <v>51</v>
      </c>
    </row>
    <row r="3" spans="1:5" x14ac:dyDescent="0.15">
      <c r="C3" t="s">
        <v>12</v>
      </c>
      <c r="D3" t="s">
        <v>38</v>
      </c>
    </row>
    <row r="4" spans="1:5" x14ac:dyDescent="0.15">
      <c r="D4" t="s">
        <v>62</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Sheet1</vt:lpstr>
      <vt:lpstr>Sheet2</vt:lpstr>
      <vt:lpstr>Sheet3</vt:lpstr>
      <vt:lpstr>Sheet1!Print_Area</vt:lpstr>
      <vt:lpstr>区分</vt:lpstr>
      <vt:lpstr>種別</vt:lpstr>
      <vt:lpstr>種目</vt:lpstr>
      <vt:lpstr>性別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yashiro22</dc:creator>
  <cp:lastModifiedBy>user</cp:lastModifiedBy>
  <cp:lastPrinted>2023-12-15T08:23:01Z</cp:lastPrinted>
  <dcterms:created xsi:type="dcterms:W3CDTF">2017-09-01T05:03:50Z</dcterms:created>
  <dcterms:modified xsi:type="dcterms:W3CDTF">2023-12-15T08:24:24Z</dcterms:modified>
</cp:coreProperties>
</file>